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chützen Wangen\"/>
    </mc:Choice>
  </mc:AlternateContent>
  <xr:revisionPtr revIDLastSave="0" documentId="8_{F58C5E2B-6518-407A-86F4-2B38E0A16D85}" xr6:coauthVersionLast="47" xr6:coauthVersionMax="47" xr10:uidLastSave="{00000000-0000-0000-0000-000000000000}"/>
  <bookViews>
    <workbookView xWindow="-108" yWindow="-108" windowWidth="23256" windowHeight="12456" firstSheet="3" activeTab="6" xr2:uid="{00000000-000D-0000-FFFF-FFFF00000000}"/>
  </bookViews>
  <sheets>
    <sheet name="SG Farnern" sheetId="1" r:id="rId1"/>
    <sheet name="SG Oberbipp" sheetId="2" r:id="rId2"/>
    <sheet name="Niederbipp Jura" sheetId="5" r:id="rId3"/>
    <sheet name="SG Rumisberg" sheetId="4" r:id="rId4"/>
    <sheet name="SG Niederbipp" sheetId="3" r:id="rId5"/>
    <sheet name="Attiswil Feld" sheetId="8" r:id="rId6"/>
    <sheet name="Wangen Schützen" sheetId="10" r:id="rId7"/>
    <sheet name="SG Wiedlisbach" sheetId="9" r:id="rId8"/>
    <sheet name="Rangliste gesamt" sheetId="7" r:id="rId9"/>
    <sheet name="Rangliste Sektionen" sheetId="6" r:id="rId10"/>
  </sheets>
  <definedNames>
    <definedName name="_xlnm.Print_Area" localSheetId="5">'Attiswil Feld'!$A$1:$K$21</definedName>
    <definedName name="_xlnm.Print_Area" localSheetId="2">'Niederbipp Jura'!$A$1:$K$27</definedName>
    <definedName name="_xlnm.Print_Area" localSheetId="8">'Rangliste gesamt'!$A$1:$H$100</definedName>
    <definedName name="_xlnm.Print_Area" localSheetId="0">'SG Farnern'!$A$1:$K$26</definedName>
    <definedName name="_xlnm.Print_Area" localSheetId="4">'SG Niederbipp'!$A$1:$K$23</definedName>
    <definedName name="_xlnm.Print_Area" localSheetId="1">'SG Oberbipp'!$A$1:$K$32</definedName>
    <definedName name="_xlnm.Print_Area" localSheetId="3">'SG Rumisberg'!$A$1:$K$23</definedName>
    <definedName name="_xlnm.Print_Area" localSheetId="7">'SG Wiedlisbach'!$A$1:$K$26</definedName>
    <definedName name="_xlnm.Print_Area" localSheetId="6">'Wangen Schützen'!$A$1:$K$24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5" l="1"/>
  <c r="C26" i="5"/>
  <c r="C22" i="10" l="1"/>
  <c r="J22" i="9" l="1"/>
  <c r="K22" i="9"/>
  <c r="J23" i="9" s="1"/>
  <c r="C25" i="9"/>
  <c r="J19" i="10"/>
  <c r="K19" i="10"/>
  <c r="J20" i="10" s="1"/>
  <c r="J17" i="8"/>
  <c r="K17" i="8"/>
  <c r="J18" i="8" s="1"/>
  <c r="C20" i="8"/>
  <c r="J19" i="3"/>
  <c r="K19" i="3"/>
  <c r="J20" i="3" s="1"/>
  <c r="C22" i="3"/>
  <c r="J19" i="4"/>
  <c r="K19" i="4"/>
  <c r="J20" i="4" s="1"/>
  <c r="C22" i="4"/>
  <c r="J23" i="5"/>
  <c r="K23" i="5"/>
  <c r="J24" i="5" s="1"/>
  <c r="J28" i="2"/>
  <c r="K28" i="2"/>
  <c r="J29" i="2" s="1"/>
  <c r="C31" i="2"/>
  <c r="J22" i="1"/>
  <c r="K22" i="1"/>
  <c r="J23" i="1" s="1"/>
  <c r="C25" i="1"/>
  <c r="J21" i="4" l="1"/>
  <c r="J23" i="4" s="1"/>
  <c r="J24" i="9"/>
  <c r="J26" i="9" s="1"/>
  <c r="J25" i="5"/>
  <c r="J21" i="10"/>
  <c r="J23" i="10" s="1"/>
  <c r="J21" i="3"/>
  <c r="J23" i="3" s="1"/>
  <c r="J19" i="8"/>
  <c r="J21" i="8" s="1"/>
  <c r="J30" i="2"/>
  <c r="J32" i="2" s="1"/>
  <c r="J24" i="1"/>
  <c r="J26" i="1" s="1"/>
</calcChain>
</file>

<file path=xl/sharedStrings.xml><?xml version="1.0" encoding="utf-8"?>
<sst xmlns="http://schemas.openxmlformats.org/spreadsheetml/2006/main" count="803" uniqueCount="154">
  <si>
    <t>Rang</t>
  </si>
  <si>
    <t>Name / Vorname</t>
  </si>
  <si>
    <t>Jahrgang</t>
  </si>
  <si>
    <t>Resultat</t>
  </si>
  <si>
    <t>Pflichtres.</t>
  </si>
  <si>
    <t>Nicht Pflichtres.</t>
  </si>
  <si>
    <t>Schützengesellschaft Farnern</t>
  </si>
  <si>
    <t>Durchschnitt SG Farnern</t>
  </si>
  <si>
    <t>Auszeichnung</t>
  </si>
  <si>
    <t>Anzahl Teilnehmer</t>
  </si>
  <si>
    <t>Anzahl Plichtresultate</t>
  </si>
  <si>
    <t>Anzahl Nichtplichtresultate</t>
  </si>
  <si>
    <t>Verein</t>
  </si>
  <si>
    <t>Niederbipp Jura</t>
  </si>
  <si>
    <t>Attiswil Feld</t>
  </si>
  <si>
    <t>Waffe</t>
  </si>
  <si>
    <t>Rumisberg</t>
  </si>
  <si>
    <t>Farnern</t>
  </si>
  <si>
    <t>Oberbipp</t>
  </si>
  <si>
    <t>SG Niederbipp</t>
  </si>
  <si>
    <t>SG Wiedlisbach</t>
  </si>
  <si>
    <t>Rangliste gesamt</t>
  </si>
  <si>
    <t>Sektionsliste</t>
  </si>
  <si>
    <t>Schützengesellschaft Oberbipp</t>
  </si>
  <si>
    <t>Durchschnitt SG Oberbipp</t>
  </si>
  <si>
    <t>Gesamtrangliste</t>
  </si>
  <si>
    <t>Sektionsrangliste</t>
  </si>
  <si>
    <t>Sektion</t>
  </si>
  <si>
    <t>Sektionsdurchschnitt</t>
  </si>
  <si>
    <t>Schützengesellschaft Niederbipp</t>
  </si>
  <si>
    <t>Durchschnitt SG Niederbipp</t>
  </si>
  <si>
    <t>Schützengesellschaft Wiedlisbach</t>
  </si>
  <si>
    <t>Durchschnitt SG Wiedlisbach</t>
  </si>
  <si>
    <t>Schützengesellschaft Attiswil Feld</t>
  </si>
  <si>
    <t>Durchschnitt Attiswil Feld</t>
  </si>
  <si>
    <t>Schützengesellschaft Rumisberg</t>
  </si>
  <si>
    <t>Durchschnitt SG Rumisberg</t>
  </si>
  <si>
    <t>Schützengesellschaft Niederbipp Jura</t>
  </si>
  <si>
    <t>Durchschnitt Niederbipp Jura</t>
  </si>
  <si>
    <t>Tfs.</t>
  </si>
  <si>
    <t>Schützengesellschaft Wangen Schützen</t>
  </si>
  <si>
    <t>Durchschnitt Wangen Schützen</t>
  </si>
  <si>
    <t>Wangen Schützen</t>
  </si>
  <si>
    <t>Niederbipp SG</t>
  </si>
  <si>
    <t>Farnern SG</t>
  </si>
  <si>
    <t>Rumisberg SG</t>
  </si>
  <si>
    <t>Oberbipp SG</t>
  </si>
  <si>
    <t>Wiedlisbach SG</t>
  </si>
  <si>
    <t>Friedli Peter</t>
  </si>
  <si>
    <t>Allemann Andreas</t>
  </si>
  <si>
    <t>Berchtold Ernst</t>
  </si>
  <si>
    <t>Haudenschild René</t>
  </si>
  <si>
    <t>Anderegg Rolf</t>
  </si>
  <si>
    <t>Ischi Paul</t>
  </si>
  <si>
    <t>Felber Philipp</t>
  </si>
  <si>
    <t>Wenger Kurt</t>
  </si>
  <si>
    <t>Jost Françoise</t>
  </si>
  <si>
    <t>Egger Walter</t>
  </si>
  <si>
    <t>Müller Reto</t>
  </si>
  <si>
    <t>Obi René</t>
  </si>
  <si>
    <t>Felber Martin</t>
  </si>
  <si>
    <t>Kopp Roland</t>
  </si>
  <si>
    <t>Wingeier Marco</t>
  </si>
  <si>
    <t>Bongni Kurt</t>
  </si>
  <si>
    <t>Känzig Hans</t>
  </si>
  <si>
    <t>Rolli Peter</t>
  </si>
  <si>
    <t>Spätig David</t>
  </si>
  <si>
    <t>Müller Hanspeter</t>
  </si>
  <si>
    <t>Weber Kurt</t>
  </si>
  <si>
    <t>Kopp Rudolf</t>
  </si>
  <si>
    <t>Lanz René</t>
  </si>
  <si>
    <t>Reinmann Charles</t>
  </si>
  <si>
    <t>Gisep Lorenzo</t>
  </si>
  <si>
    <t>Allemann Bruno</t>
  </si>
  <si>
    <t>Allemann Stefan</t>
  </si>
  <si>
    <t>Mani Stefan</t>
  </si>
  <si>
    <t>Gisep Rico</t>
  </si>
  <si>
    <t>Baur Hans</t>
  </si>
  <si>
    <t>Fahrni Ernst</t>
  </si>
  <si>
    <t>Reinmann Peter</t>
  </si>
  <si>
    <t>Brudermann Erich</t>
  </si>
  <si>
    <t>Schaad Samuel</t>
  </si>
  <si>
    <t>Brudermann Vreni</t>
  </si>
  <si>
    <t>Zurlinden Timo</t>
  </si>
  <si>
    <t>K1</t>
  </si>
  <si>
    <t>K2</t>
  </si>
  <si>
    <t>Egger René</t>
  </si>
  <si>
    <t>Schwaller Anton</t>
  </si>
  <si>
    <t>Stand</t>
  </si>
  <si>
    <t>Kar</t>
  </si>
  <si>
    <t>Jäggi André</t>
  </si>
  <si>
    <t>Kurt Ramona</t>
  </si>
  <si>
    <t>Eichelberger Rudolf</t>
  </si>
  <si>
    <t>Christen André</t>
  </si>
  <si>
    <t>Arn Dominik</t>
  </si>
  <si>
    <t>Anderegg Max</t>
  </si>
  <si>
    <t>Rebecchi Matteo</t>
  </si>
  <si>
    <t>Born Rudolf</t>
  </si>
  <si>
    <t>Bütschi Andreas</t>
  </si>
  <si>
    <t>Herger Martin</t>
  </si>
  <si>
    <t>K1   Pflicht  12</t>
  </si>
  <si>
    <t>K2   Pflicht  10</t>
  </si>
  <si>
    <t>K4   Pflicht   6</t>
  </si>
  <si>
    <t>K3   Pflicht   8</t>
  </si>
  <si>
    <t>Gräni Beatrice</t>
  </si>
  <si>
    <t>Thomann Hanspeter</t>
  </si>
  <si>
    <t>Lukas Peter</t>
  </si>
  <si>
    <t>Neuenschwander Monika</t>
  </si>
  <si>
    <t>Jansen Olaf</t>
  </si>
  <si>
    <t>Schlup Hans</t>
  </si>
  <si>
    <t>Ryf Roland</t>
  </si>
  <si>
    <t>Eggimann Patrick</t>
  </si>
  <si>
    <t>Wagner Erwin</t>
  </si>
  <si>
    <t>Thomann Ramon</t>
  </si>
  <si>
    <t>Müller Christian</t>
  </si>
  <si>
    <t>Eichelberger Adrian</t>
  </si>
  <si>
    <t>Lüthi Peter</t>
  </si>
  <si>
    <t>Gehriger Rudolf</t>
  </si>
  <si>
    <t>Lehmann Roland</t>
  </si>
  <si>
    <t>Schaad Daniel</t>
  </si>
  <si>
    <t>Ziggel Peter</t>
  </si>
  <si>
    <t>Stuker Hanspeter</t>
  </si>
  <si>
    <t>K3</t>
  </si>
  <si>
    <t>Stalder Florian</t>
  </si>
  <si>
    <t>Kopp Pia</t>
  </si>
  <si>
    <t>Eggimann Martin</t>
  </si>
  <si>
    <t>Krenger Edith</t>
  </si>
  <si>
    <t>Steffen Ueli</t>
  </si>
  <si>
    <t>Anderegg Paul</t>
  </si>
  <si>
    <t>Jost Dominik</t>
  </si>
  <si>
    <t>Meier Jens</t>
  </si>
  <si>
    <t>Dennler Alain</t>
  </si>
  <si>
    <t>Meyer Hanspeter</t>
  </si>
  <si>
    <t>Jost Natalie</t>
  </si>
  <si>
    <t>Kummer Pascal</t>
  </si>
  <si>
    <t>Jost Markus</t>
  </si>
  <si>
    <t>Jufer Markus</t>
  </si>
  <si>
    <t>Hofer Andrea</t>
  </si>
  <si>
    <t>Hohl Beat</t>
  </si>
  <si>
    <t>Amtsverbandschiessen 2024</t>
  </si>
  <si>
    <t>Egger Lisa</t>
  </si>
  <si>
    <t>Kellerhals Dominik</t>
  </si>
  <si>
    <t>KK</t>
  </si>
  <si>
    <t>Bannatz Marie-Louis</t>
  </si>
  <si>
    <t>HO</t>
  </si>
  <si>
    <t>Müller Michael</t>
  </si>
  <si>
    <t>Schneider Joah</t>
  </si>
  <si>
    <t>Egger Belinda</t>
  </si>
  <si>
    <t>Hofstetter Charles</t>
  </si>
  <si>
    <t>Wittwer Corinne</t>
  </si>
  <si>
    <t>Peter Jürg</t>
  </si>
  <si>
    <t>Petruzzi Stefan</t>
  </si>
  <si>
    <t>Ernst Patrick</t>
  </si>
  <si>
    <t>Van Leenen Silvia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</si>
</sst>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 [$€-2]\ * #,##0.00_ ;_ [$€-2]\ * \-#,##0.00_ ;_ [$€-2]\ * &quot;-&quot;??_ "/>
  </numFmts>
  <fonts count="11" x14ac:knownFonts="1">
    <font>
      <sz val="12"/>
      <name val="Arial"/>
    </font>
    <font>
      <u/>
      <sz val="14"/>
      <name val="Arial"/>
      <family val="2"/>
    </font>
    <font>
      <u/>
      <sz val="12"/>
      <color indexed="12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6"/>
      <name val="Arial"/>
      <family val="2"/>
    </font>
    <font>
      <sz val="20"/>
      <name val="Arial"/>
      <family val="2"/>
    </font>
    <font>
      <sz val="12"/>
      <name val="Arial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4" fillId="0" borderId="0" xfId="2" quotePrefix="1" applyFont="1" applyAlignment="1" applyProtection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 applyProtection="1">
      <alignment horizontal="center"/>
    </xf>
    <xf numFmtId="0" fontId="5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4" fillId="0" borderId="0" xfId="2" applyFont="1" applyAlignment="1" applyProtection="1">
      <alignment horizontal="right"/>
    </xf>
    <xf numFmtId="0" fontId="0" fillId="0" borderId="0" xfId="0" applyAlignment="1">
      <alignment horizontal="right"/>
    </xf>
    <xf numFmtId="0" fontId="4" fillId="0" borderId="0" xfId="2" quotePrefix="1" applyFont="1" applyAlignment="1" applyProtection="1">
      <alignment horizontal="left"/>
    </xf>
    <xf numFmtId="0" fontId="4" fillId="0" borderId="0" xfId="2" applyFont="1" applyAlignment="1" applyProtection="1">
      <alignment horizontal="left"/>
    </xf>
    <xf numFmtId="0" fontId="0" fillId="0" borderId="0" xfId="0" applyAlignment="1">
      <alignment horizontal="left"/>
    </xf>
    <xf numFmtId="0" fontId="4" fillId="0" borderId="0" xfId="2" quotePrefix="1" applyFont="1" applyAlignment="1" applyProtection="1">
      <alignment horizontal="right"/>
    </xf>
    <xf numFmtId="0" fontId="1" fillId="0" borderId="0" xfId="0" applyFont="1" applyAlignment="1">
      <alignment horizontal="left"/>
    </xf>
    <xf numFmtId="0" fontId="2" fillId="0" borderId="0" xfId="2" applyBorder="1" applyAlignment="1" applyProtection="1">
      <alignment horizontal="left"/>
    </xf>
    <xf numFmtId="0" fontId="2" fillId="0" borderId="0" xfId="2" applyAlignment="1" applyProtection="1">
      <alignment horizontal="left"/>
    </xf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49" fontId="10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left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zoomScale="90" zoomScaleNormal="90" workbookViewId="0">
      <selection activeCell="G2" sqref="G2"/>
    </sheetView>
  </sheetViews>
  <sheetFormatPr baseColWidth="10" defaultRowHeight="15" x14ac:dyDescent="0.25"/>
  <cols>
    <col min="1" max="1" width="5.81640625" customWidth="1"/>
    <col min="2" max="2" width="19.08984375" customWidth="1"/>
    <col min="3" max="3" width="15.36328125" customWidth="1"/>
    <col min="4" max="4" width="8.36328125" style="3" customWidth="1"/>
    <col min="5" max="5" width="7.81640625" customWidth="1"/>
    <col min="6" max="6" width="11.54296875" style="3" customWidth="1"/>
    <col min="7" max="7" width="5.81640625" style="3" customWidth="1"/>
    <col min="8" max="8" width="12.81640625" style="3" customWidth="1"/>
    <col min="9" max="9" width="0.6328125" style="3" customWidth="1"/>
    <col min="10" max="10" width="11.36328125" style="3" customWidth="1"/>
    <col min="11" max="11" width="13" style="3" customWidth="1"/>
  </cols>
  <sheetData>
    <row r="1" spans="1:11" ht="21" x14ac:dyDescent="0.4">
      <c r="A1" s="10" t="s">
        <v>139</v>
      </c>
      <c r="E1" s="6"/>
      <c r="G1" s="18" t="s">
        <v>17</v>
      </c>
      <c r="H1" s="9" t="s">
        <v>16</v>
      </c>
      <c r="I1" s="9"/>
      <c r="K1" s="8"/>
    </row>
    <row r="2" spans="1:11" x14ac:dyDescent="0.25">
      <c r="E2" s="6"/>
      <c r="G2" s="18" t="s">
        <v>18</v>
      </c>
      <c r="H2" s="7" t="s">
        <v>14</v>
      </c>
      <c r="I2" s="7"/>
      <c r="J2" s="20" t="s">
        <v>21</v>
      </c>
      <c r="K2" s="8"/>
    </row>
    <row r="3" spans="1:11" ht="17.399999999999999" x14ac:dyDescent="0.3">
      <c r="A3" s="1" t="s">
        <v>6</v>
      </c>
      <c r="E3" s="6"/>
      <c r="G3" s="18" t="s">
        <v>13</v>
      </c>
      <c r="H3" s="9" t="s">
        <v>19</v>
      </c>
      <c r="I3" s="9"/>
      <c r="J3" s="21" t="s">
        <v>22</v>
      </c>
      <c r="K3" s="8"/>
    </row>
    <row r="4" spans="1:11" x14ac:dyDescent="0.25">
      <c r="G4" s="23" t="s">
        <v>20</v>
      </c>
      <c r="H4" s="7" t="s">
        <v>42</v>
      </c>
      <c r="I4" s="7"/>
      <c r="J4" s="22"/>
    </row>
    <row r="5" spans="1:11" x14ac:dyDescent="0.25">
      <c r="G5" s="19"/>
      <c r="J5" s="22"/>
    </row>
    <row r="6" spans="1:11" ht="15.6" thickBot="1" x14ac:dyDescent="0.3">
      <c r="A6" s="2" t="s">
        <v>0</v>
      </c>
      <c r="B6" s="2" t="s">
        <v>1</v>
      </c>
      <c r="C6" s="2" t="s">
        <v>12</v>
      </c>
      <c r="D6" s="4" t="s">
        <v>2</v>
      </c>
      <c r="E6" s="2" t="s">
        <v>15</v>
      </c>
      <c r="F6" s="4" t="s">
        <v>3</v>
      </c>
      <c r="G6" s="4" t="s">
        <v>39</v>
      </c>
      <c r="H6" s="4" t="s">
        <v>8</v>
      </c>
      <c r="I6" s="4"/>
      <c r="J6" s="4" t="s">
        <v>4</v>
      </c>
      <c r="K6" s="4" t="s">
        <v>5</v>
      </c>
    </row>
    <row r="7" spans="1:11" ht="15.6" thickTop="1" x14ac:dyDescent="0.25">
      <c r="A7">
        <v>1</v>
      </c>
      <c r="B7" t="s">
        <v>74</v>
      </c>
      <c r="C7" t="s">
        <v>44</v>
      </c>
      <c r="D7" s="3">
        <v>74</v>
      </c>
      <c r="E7" s="29" t="s">
        <v>88</v>
      </c>
      <c r="F7" s="3">
        <v>94</v>
      </c>
      <c r="G7" s="3">
        <v>93</v>
      </c>
      <c r="H7" s="3" t="s">
        <v>142</v>
      </c>
      <c r="J7" s="3">
        <v>94</v>
      </c>
    </row>
    <row r="8" spans="1:11" x14ac:dyDescent="0.25">
      <c r="A8">
        <v>2</v>
      </c>
      <c r="B8" t="s">
        <v>111</v>
      </c>
      <c r="C8" t="s">
        <v>44</v>
      </c>
      <c r="D8" s="3">
        <v>86</v>
      </c>
      <c r="E8" s="3">
        <v>5703</v>
      </c>
      <c r="F8" s="3">
        <v>92</v>
      </c>
      <c r="G8" s="3">
        <v>95</v>
      </c>
      <c r="H8" s="29" t="s">
        <v>144</v>
      </c>
      <c r="J8" s="3">
        <v>92</v>
      </c>
    </row>
    <row r="9" spans="1:11" x14ac:dyDescent="0.25">
      <c r="A9">
        <v>3</v>
      </c>
      <c r="B9" t="s">
        <v>99</v>
      </c>
      <c r="C9" t="s">
        <v>44</v>
      </c>
      <c r="D9" s="3">
        <v>72</v>
      </c>
      <c r="E9" s="3">
        <v>5703</v>
      </c>
      <c r="F9" s="3">
        <v>89</v>
      </c>
      <c r="G9" s="3">
        <v>96</v>
      </c>
      <c r="H9" s="3" t="s">
        <v>144</v>
      </c>
      <c r="J9" s="3">
        <v>89</v>
      </c>
    </row>
    <row r="10" spans="1:11" x14ac:dyDescent="0.25">
      <c r="A10">
        <v>4</v>
      </c>
      <c r="B10" t="s">
        <v>73</v>
      </c>
      <c r="C10" t="s">
        <v>44</v>
      </c>
      <c r="D10" s="3">
        <v>77</v>
      </c>
      <c r="E10" s="29" t="s">
        <v>88</v>
      </c>
      <c r="F10" s="3">
        <v>89</v>
      </c>
      <c r="G10" s="3">
        <v>90</v>
      </c>
      <c r="H10" s="29"/>
      <c r="J10" s="3">
        <v>89</v>
      </c>
    </row>
    <row r="11" spans="1:11" x14ac:dyDescent="0.25">
      <c r="A11">
        <v>5</v>
      </c>
      <c r="B11" t="s">
        <v>125</v>
      </c>
      <c r="C11" t="s">
        <v>44</v>
      </c>
      <c r="D11" s="3">
        <v>61</v>
      </c>
      <c r="E11" s="3">
        <v>5703</v>
      </c>
      <c r="F11" s="3">
        <v>87</v>
      </c>
      <c r="G11" s="3">
        <v>94</v>
      </c>
      <c r="H11" s="29" t="s">
        <v>144</v>
      </c>
      <c r="J11" s="3">
        <v>87</v>
      </c>
    </row>
    <row r="12" spans="1:11" x14ac:dyDescent="0.25">
      <c r="A12">
        <v>6</v>
      </c>
      <c r="B12" t="s">
        <v>55</v>
      </c>
      <c r="C12" t="s">
        <v>44</v>
      </c>
      <c r="D12" s="3">
        <v>58</v>
      </c>
      <c r="E12" s="3">
        <v>5703</v>
      </c>
      <c r="F12" s="3">
        <v>83</v>
      </c>
      <c r="G12" s="3">
        <v>90</v>
      </c>
      <c r="H12" s="29" t="s">
        <v>144</v>
      </c>
      <c r="J12" s="3">
        <v>83</v>
      </c>
    </row>
    <row r="13" spans="1:11" x14ac:dyDescent="0.25">
      <c r="A13">
        <v>7</v>
      </c>
      <c r="B13" t="s">
        <v>86</v>
      </c>
      <c r="C13" t="s">
        <v>44</v>
      </c>
      <c r="D13" s="3">
        <v>78</v>
      </c>
      <c r="E13" s="3">
        <v>5703</v>
      </c>
      <c r="F13" s="3">
        <v>82</v>
      </c>
      <c r="G13" s="3">
        <v>93</v>
      </c>
      <c r="H13" s="29"/>
      <c r="J13" s="3">
        <v>82</v>
      </c>
    </row>
    <row r="14" spans="1:11" x14ac:dyDescent="0.25">
      <c r="A14">
        <v>8</v>
      </c>
      <c r="B14" t="s">
        <v>97</v>
      </c>
      <c r="C14" t="s">
        <v>44</v>
      </c>
      <c r="D14" s="3">
        <v>47</v>
      </c>
      <c r="E14" s="3">
        <v>5703</v>
      </c>
      <c r="F14" s="3">
        <v>81</v>
      </c>
      <c r="G14" s="3">
        <v>97</v>
      </c>
      <c r="J14" s="3">
        <v>81</v>
      </c>
    </row>
    <row r="15" spans="1:11" x14ac:dyDescent="0.25">
      <c r="A15">
        <v>9</v>
      </c>
      <c r="B15" t="s">
        <v>95</v>
      </c>
      <c r="C15" t="s">
        <v>44</v>
      </c>
      <c r="D15" s="3">
        <v>40</v>
      </c>
      <c r="E15" s="3" t="s">
        <v>89</v>
      </c>
      <c r="F15" s="3">
        <v>81</v>
      </c>
      <c r="G15" s="3">
        <v>95</v>
      </c>
      <c r="H15" s="29" t="s">
        <v>142</v>
      </c>
      <c r="J15" s="3">
        <v>81</v>
      </c>
    </row>
    <row r="16" spans="1:11" x14ac:dyDescent="0.25">
      <c r="A16">
        <v>10</v>
      </c>
      <c r="B16" t="s">
        <v>93</v>
      </c>
      <c r="C16" t="s">
        <v>44</v>
      </c>
      <c r="D16" s="3">
        <v>49</v>
      </c>
      <c r="E16" s="3">
        <v>5702</v>
      </c>
      <c r="F16" s="3">
        <v>80</v>
      </c>
      <c r="G16" s="3">
        <v>85</v>
      </c>
      <c r="H16" s="29" t="s">
        <v>142</v>
      </c>
      <c r="J16" s="3">
        <v>80</v>
      </c>
    </row>
    <row r="17" spans="1:11" x14ac:dyDescent="0.25">
      <c r="A17">
        <v>11</v>
      </c>
      <c r="B17" t="s">
        <v>49</v>
      </c>
      <c r="C17" t="s">
        <v>44</v>
      </c>
      <c r="D17" s="3">
        <v>47</v>
      </c>
      <c r="E17" s="3">
        <v>5703</v>
      </c>
      <c r="F17" s="3">
        <v>79</v>
      </c>
      <c r="G17" s="3">
        <v>96</v>
      </c>
      <c r="K17" s="3">
        <v>79</v>
      </c>
    </row>
    <row r="18" spans="1:11" x14ac:dyDescent="0.25">
      <c r="A18">
        <v>12</v>
      </c>
      <c r="B18" t="s">
        <v>141</v>
      </c>
      <c r="C18" t="s">
        <v>44</v>
      </c>
      <c r="D18" s="3">
        <v>98</v>
      </c>
      <c r="E18" s="3">
        <v>90</v>
      </c>
      <c r="F18" s="3">
        <v>79</v>
      </c>
      <c r="G18" s="3">
        <v>87</v>
      </c>
      <c r="K18" s="3">
        <v>79</v>
      </c>
    </row>
    <row r="19" spans="1:11" x14ac:dyDescent="0.25">
      <c r="A19">
        <v>13</v>
      </c>
      <c r="B19" t="s">
        <v>140</v>
      </c>
      <c r="C19" t="s">
        <v>44</v>
      </c>
      <c r="D19" s="3">
        <v>2011</v>
      </c>
      <c r="E19" s="3">
        <v>90</v>
      </c>
      <c r="F19" s="3">
        <v>78</v>
      </c>
      <c r="G19" s="3">
        <v>100</v>
      </c>
      <c r="K19" s="3">
        <v>78</v>
      </c>
    </row>
    <row r="20" spans="1:11" x14ac:dyDescent="0.25">
      <c r="A20">
        <v>14</v>
      </c>
      <c r="B20" t="s">
        <v>147</v>
      </c>
      <c r="C20" t="s">
        <v>44</v>
      </c>
      <c r="D20" s="3">
        <v>82</v>
      </c>
      <c r="E20" s="3">
        <v>5703</v>
      </c>
      <c r="F20" s="3">
        <v>72</v>
      </c>
      <c r="G20" s="3">
        <v>76</v>
      </c>
      <c r="H20" s="29"/>
      <c r="K20" s="3">
        <v>72</v>
      </c>
    </row>
    <row r="21" spans="1:11" x14ac:dyDescent="0.25">
      <c r="E21" s="3"/>
    </row>
    <row r="22" spans="1:11" x14ac:dyDescent="0.25">
      <c r="J22" s="3">
        <f>SUM(J7:J21)</f>
        <v>858</v>
      </c>
      <c r="K22" s="3">
        <f>SUM(K7:K21)</f>
        <v>308</v>
      </c>
    </row>
    <row r="23" spans="1:11" ht="15.6" thickBot="1" x14ac:dyDescent="0.3">
      <c r="B23" t="s">
        <v>9</v>
      </c>
      <c r="C23" s="3">
        <v>14</v>
      </c>
      <c r="E23" s="3"/>
      <c r="J23" s="5">
        <f>SUM(K22/100*2)</f>
        <v>6.16</v>
      </c>
    </row>
    <row r="24" spans="1:11" x14ac:dyDescent="0.25">
      <c r="B24" t="s">
        <v>10</v>
      </c>
      <c r="C24" s="3">
        <v>10</v>
      </c>
      <c r="D24" s="3" t="s">
        <v>85</v>
      </c>
      <c r="E24" s="3"/>
      <c r="J24" s="3">
        <f>SUM(J22:J23)</f>
        <v>864.16</v>
      </c>
    </row>
    <row r="25" spans="1:11" x14ac:dyDescent="0.25">
      <c r="B25" t="s">
        <v>11</v>
      </c>
      <c r="C25" s="3">
        <f>SUM(C23-C24)</f>
        <v>4</v>
      </c>
      <c r="E25" s="3"/>
    </row>
    <row r="26" spans="1:11" ht="15.6" thickBot="1" x14ac:dyDescent="0.3">
      <c r="F26" s="3" t="s">
        <v>7</v>
      </c>
      <c r="J26" s="11">
        <f>SUM(J24/C24)</f>
        <v>86.415999999999997</v>
      </c>
    </row>
    <row r="27" spans="1:11" ht="15.6" thickTop="1" x14ac:dyDescent="0.25"/>
  </sheetData>
  <sortState xmlns:xlrd2="http://schemas.microsoft.com/office/spreadsheetml/2017/richdata2" ref="B7:H20">
    <sortCondition descending="1" ref="F7:F20"/>
    <sortCondition descending="1" ref="G7:G20"/>
    <sortCondition ref="E7:E20" customList="5702,90,Kar,5703,Stand"/>
  </sortState>
  <phoneticPr fontId="0" type="noConversion"/>
  <hyperlinks>
    <hyperlink ref="G1" location="'SG Farnern'!A3" display="Farnern" xr:uid="{00000000-0004-0000-0000-000000000000}"/>
    <hyperlink ref="G2" location="'SG Oberbipp'!A3" display="Oberbipp" xr:uid="{00000000-0004-0000-0000-000001000000}"/>
    <hyperlink ref="G3" location="'Niederbipp Jura'!A3" display="Niederbipp Jura" xr:uid="{00000000-0004-0000-0000-000002000000}"/>
    <hyperlink ref="H1" location="'SG Rumisberg'!A3" display="Rumisberg" xr:uid="{00000000-0004-0000-0000-000003000000}"/>
    <hyperlink ref="H2" location="'Attiswil Feld'!A3" display="'Attiswil Feld" xr:uid="{00000000-0004-0000-0000-000004000000}"/>
    <hyperlink ref="H3" location="'SG Niederbipp'!A3" display="SG Niederbipp" xr:uid="{00000000-0004-0000-0000-000005000000}"/>
    <hyperlink ref="G4" location="'SG Wiedlisbach'!A3" display="'SG Wiedlisbach" xr:uid="{00000000-0004-0000-0000-000006000000}"/>
    <hyperlink ref="J2" location="'Rangliste gesamt'!A1" display="'Rangliste gesamt" xr:uid="{00000000-0004-0000-0000-000007000000}"/>
    <hyperlink ref="J3" location="'Rangliste Sektionen'!A1" display="Sektionsliste" xr:uid="{00000000-0004-0000-0000-000008000000}"/>
    <hyperlink ref="H4" location="'Wangen Schützen'!A3" display="'Wangen Schützen" xr:uid="{00000000-0004-0000-0000-000009000000}"/>
  </hyperlinks>
  <pageMargins left="0.78740157499999996" right="0.78740157499999996" top="0.54" bottom="0.55000000000000004" header="0.4921259845" footer="0.4921259845"/>
  <pageSetup paperSize="9" scale="9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1"/>
  <sheetViews>
    <sheetView workbookViewId="0">
      <selection activeCell="E2" sqref="E2"/>
    </sheetView>
  </sheetViews>
  <sheetFormatPr baseColWidth="10" defaultRowHeight="15" x14ac:dyDescent="0.25"/>
  <cols>
    <col min="1" max="1" width="9.90625" customWidth="1"/>
    <col min="2" max="2" width="28.1796875" customWidth="1"/>
    <col min="3" max="3" width="11.81640625" customWidth="1"/>
    <col min="4" max="4" width="19.1796875" style="3" customWidth="1"/>
    <col min="5" max="5" width="11.81640625" customWidth="1"/>
    <col min="6" max="7" width="11.54296875" style="3" customWidth="1"/>
    <col min="8" max="8" width="11.36328125" style="3" customWidth="1"/>
    <col min="9" max="9" width="13" style="3" customWidth="1"/>
  </cols>
  <sheetData>
    <row r="1" spans="1:9" ht="21" x14ac:dyDescent="0.4">
      <c r="A1" s="10" t="s">
        <v>139</v>
      </c>
      <c r="C1" s="9" t="s">
        <v>17</v>
      </c>
      <c r="D1" s="9" t="s">
        <v>16</v>
      </c>
      <c r="I1" s="8"/>
    </row>
    <row r="2" spans="1:9" x14ac:dyDescent="0.25">
      <c r="C2" s="9" t="s">
        <v>18</v>
      </c>
      <c r="D2" s="7" t="s">
        <v>14</v>
      </c>
      <c r="E2" s="7" t="s">
        <v>21</v>
      </c>
      <c r="I2" s="8"/>
    </row>
    <row r="3" spans="1:9" ht="17.399999999999999" x14ac:dyDescent="0.3">
      <c r="A3" s="1" t="s">
        <v>26</v>
      </c>
      <c r="C3" s="9" t="s">
        <v>13</v>
      </c>
      <c r="D3" s="9" t="s">
        <v>19</v>
      </c>
      <c r="E3" s="9" t="s">
        <v>22</v>
      </c>
      <c r="I3" s="8"/>
    </row>
    <row r="4" spans="1:9" ht="17.399999999999999" x14ac:dyDescent="0.3">
      <c r="A4" s="1"/>
      <c r="C4" s="7" t="s">
        <v>20</v>
      </c>
      <c r="D4" s="9" t="s">
        <v>42</v>
      </c>
      <c r="E4" s="9"/>
      <c r="I4" s="8"/>
    </row>
    <row r="5" spans="1:9" x14ac:dyDescent="0.25">
      <c r="E5" s="3"/>
    </row>
    <row r="6" spans="1:9" ht="25.2" thickBot="1" x14ac:dyDescent="0.45">
      <c r="A6" s="16" t="s">
        <v>0</v>
      </c>
      <c r="B6" s="13" t="s">
        <v>27</v>
      </c>
      <c r="C6" s="2"/>
      <c r="D6" s="16" t="s">
        <v>28</v>
      </c>
      <c r="E6" s="2"/>
      <c r="F6" s="22"/>
    </row>
    <row r="7" spans="1:9" ht="39.9" customHeight="1" thickTop="1" x14ac:dyDescent="0.4">
      <c r="A7" s="15">
        <v>1</v>
      </c>
      <c r="B7" s="14" t="s">
        <v>13</v>
      </c>
      <c r="C7" s="27" t="s">
        <v>84</v>
      </c>
      <c r="D7" s="17">
        <v>91.470000000000013</v>
      </c>
      <c r="F7" s="25"/>
    </row>
    <row r="8" spans="1:9" ht="39.9" customHeight="1" x14ac:dyDescent="0.4">
      <c r="A8" s="15">
        <v>2</v>
      </c>
      <c r="B8" s="14" t="s">
        <v>47</v>
      </c>
      <c r="C8" s="27" t="s">
        <v>84</v>
      </c>
      <c r="D8" s="17">
        <v>90.723333333333343</v>
      </c>
      <c r="F8" s="25"/>
    </row>
    <row r="9" spans="1:9" ht="39.9" customHeight="1" x14ac:dyDescent="0.4">
      <c r="A9" s="15">
        <v>3</v>
      </c>
      <c r="B9" s="14" t="s">
        <v>43</v>
      </c>
      <c r="C9" s="27" t="s">
        <v>122</v>
      </c>
      <c r="D9" s="17">
        <v>87.762500000000003</v>
      </c>
      <c r="F9" s="26"/>
    </row>
    <row r="10" spans="1:9" ht="39.9" customHeight="1" x14ac:dyDescent="0.4">
      <c r="A10" s="15">
        <v>4</v>
      </c>
      <c r="B10" s="14" t="s">
        <v>44</v>
      </c>
      <c r="C10" s="32" t="s">
        <v>85</v>
      </c>
      <c r="D10" s="17">
        <v>86.415999999999997</v>
      </c>
      <c r="E10" s="12"/>
      <c r="F10" s="26"/>
    </row>
    <row r="11" spans="1:9" ht="39.9" customHeight="1" x14ac:dyDescent="0.4">
      <c r="A11" s="15">
        <v>5</v>
      </c>
      <c r="B11" s="14" t="s">
        <v>46</v>
      </c>
      <c r="C11" s="27" t="s">
        <v>85</v>
      </c>
      <c r="D11" s="17">
        <v>86.328000000000003</v>
      </c>
      <c r="F11" s="26"/>
    </row>
    <row r="12" spans="1:9" ht="39.9" customHeight="1" x14ac:dyDescent="0.4">
      <c r="A12" s="15">
        <v>6</v>
      </c>
      <c r="B12" s="14" t="s">
        <v>14</v>
      </c>
      <c r="C12" s="27" t="s">
        <v>85</v>
      </c>
      <c r="D12" s="17">
        <v>72.5</v>
      </c>
      <c r="F12" s="26"/>
      <c r="H12" s="26"/>
    </row>
    <row r="13" spans="1:9" ht="39.9" customHeight="1" x14ac:dyDescent="0.4">
      <c r="A13" s="15">
        <v>7</v>
      </c>
      <c r="B13" s="14" t="s">
        <v>42</v>
      </c>
      <c r="C13" s="27" t="s">
        <v>84</v>
      </c>
      <c r="D13" s="17">
        <v>65.25</v>
      </c>
      <c r="F13" s="26"/>
    </row>
    <row r="14" spans="1:9" ht="39.9" customHeight="1" x14ac:dyDescent="0.4">
      <c r="A14" s="15">
        <v>8</v>
      </c>
      <c r="B14" s="14" t="s">
        <v>45</v>
      </c>
      <c r="C14" s="27" t="s">
        <v>122</v>
      </c>
      <c r="D14" s="17">
        <v>64.75</v>
      </c>
      <c r="F14" s="22"/>
    </row>
    <row r="15" spans="1:9" ht="39.9" customHeight="1" x14ac:dyDescent="0.4">
      <c r="A15" s="15"/>
      <c r="B15" s="14"/>
      <c r="C15" s="14"/>
      <c r="D15" s="15"/>
    </row>
    <row r="16" spans="1:9" ht="18" customHeight="1" x14ac:dyDescent="0.4">
      <c r="A16" s="15"/>
      <c r="B16" s="28" t="s">
        <v>100</v>
      </c>
      <c r="C16" s="14"/>
      <c r="D16" s="15"/>
    </row>
    <row r="17" spans="1:4" ht="18" customHeight="1" x14ac:dyDescent="0.4">
      <c r="A17" s="15"/>
      <c r="B17" s="28" t="s">
        <v>101</v>
      </c>
      <c r="C17" s="14"/>
      <c r="D17" s="15"/>
    </row>
    <row r="18" spans="1:4" ht="18" customHeight="1" x14ac:dyDescent="0.4">
      <c r="A18" s="15"/>
      <c r="B18" s="28" t="s">
        <v>103</v>
      </c>
      <c r="C18" s="14"/>
      <c r="D18" s="15"/>
    </row>
    <row r="19" spans="1:4" ht="18" customHeight="1" x14ac:dyDescent="0.4">
      <c r="A19" s="15"/>
      <c r="B19" s="28" t="s">
        <v>102</v>
      </c>
      <c r="C19" s="14"/>
      <c r="D19" s="15"/>
    </row>
    <row r="20" spans="1:4" ht="39.9" customHeight="1" x14ac:dyDescent="0.4">
      <c r="A20" s="15"/>
      <c r="B20" s="14"/>
      <c r="C20" s="14"/>
      <c r="D20" s="15"/>
    </row>
    <row r="38" spans="3:8" x14ac:dyDescent="0.25">
      <c r="C38" s="3"/>
      <c r="E38" s="3"/>
    </row>
    <row r="39" spans="3:8" x14ac:dyDescent="0.25">
      <c r="C39" s="3"/>
      <c r="E39" s="3"/>
    </row>
    <row r="40" spans="3:8" x14ac:dyDescent="0.25">
      <c r="C40" s="3"/>
      <c r="E40" s="3"/>
    </row>
    <row r="41" spans="3:8" x14ac:dyDescent="0.25">
      <c r="H41" s="12"/>
    </row>
  </sheetData>
  <sortState xmlns:xlrd2="http://schemas.microsoft.com/office/spreadsheetml/2017/richdata2" ref="B6:E14">
    <sortCondition descending="1" ref="D6:D14"/>
  </sortState>
  <phoneticPr fontId="0" type="noConversion"/>
  <hyperlinks>
    <hyperlink ref="C1" location="'SG Farnern'!A3" display="Farnern" xr:uid="{00000000-0004-0000-0900-000000000000}"/>
    <hyperlink ref="C2" location="'SG Oberbipp'!A3" display="Oberbipp" xr:uid="{00000000-0004-0000-0900-000001000000}"/>
    <hyperlink ref="C3" location="'Niederbipp Jura'!A3" display="Niederbipp Jura" xr:uid="{00000000-0004-0000-0900-000002000000}"/>
    <hyperlink ref="D1" location="'SG Rumisberg'!A3" display="Rumisberg" xr:uid="{00000000-0004-0000-0900-000003000000}"/>
    <hyperlink ref="D2" location="'Attiswil Feld'!A3" display="'Attiswil Feld" xr:uid="{00000000-0004-0000-0900-000004000000}"/>
    <hyperlink ref="D3" location="'SG Niederbipp'!A3" display="SG Niederbipp" xr:uid="{00000000-0004-0000-0900-000005000000}"/>
    <hyperlink ref="C4" location="'SG Wiedlisbach'!A3" display="'SG Wiedlisbach" xr:uid="{00000000-0004-0000-0900-000006000000}"/>
    <hyperlink ref="E2" location="'Rangliste gesamt'!A1" display="'Rangliste gesamt" xr:uid="{00000000-0004-0000-0900-000007000000}"/>
    <hyperlink ref="E3" location="'Rangliste Sektionen'!A1" display="Sektionsliste" xr:uid="{00000000-0004-0000-0900-000008000000}"/>
    <hyperlink ref="D4" location="'Wangen Schützen'!A3" display="Wangen Schützen" xr:uid="{00000000-0004-0000-0900-000009000000}"/>
  </hyperlinks>
  <pageMargins left="0.51" right="0.4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3"/>
  <sheetViews>
    <sheetView zoomScale="85" zoomScaleNormal="85" workbookViewId="0">
      <pane ySplit="1944" topLeftCell="A2"/>
      <selection activeCell="J3" sqref="J3"/>
      <selection pane="bottomLeft" activeCell="G21" sqref="G21"/>
    </sheetView>
  </sheetViews>
  <sheetFormatPr baseColWidth="10" defaultRowHeight="15" x14ac:dyDescent="0.25"/>
  <cols>
    <col min="1" max="1" width="5.81640625" customWidth="1"/>
    <col min="2" max="2" width="19.08984375" customWidth="1"/>
    <col min="3" max="3" width="15.36328125" customWidth="1"/>
    <col min="4" max="4" width="8.36328125" style="3" customWidth="1"/>
    <col min="5" max="5" width="7.81640625" customWidth="1"/>
    <col min="6" max="6" width="11.54296875" style="3" customWidth="1"/>
    <col min="7" max="7" width="5.81640625" style="3" customWidth="1"/>
    <col min="8" max="8" width="12.81640625" style="3" customWidth="1"/>
    <col min="9" max="9" width="0.6328125" style="3" customWidth="1"/>
    <col min="10" max="10" width="11.36328125" style="3" customWidth="1"/>
    <col min="11" max="11" width="13" style="3" customWidth="1"/>
  </cols>
  <sheetData>
    <row r="1" spans="1:11" ht="21" x14ac:dyDescent="0.4">
      <c r="A1" s="10" t="s">
        <v>139</v>
      </c>
      <c r="E1" s="6"/>
      <c r="G1" s="18" t="s">
        <v>17</v>
      </c>
      <c r="H1" s="9" t="s">
        <v>16</v>
      </c>
      <c r="I1" s="9"/>
      <c r="K1" s="8"/>
    </row>
    <row r="2" spans="1:11" x14ac:dyDescent="0.25">
      <c r="E2" s="6"/>
      <c r="G2" s="18" t="s">
        <v>18</v>
      </c>
      <c r="H2" s="7" t="s">
        <v>14</v>
      </c>
      <c r="I2" s="7"/>
      <c r="J2" s="20" t="s">
        <v>21</v>
      </c>
      <c r="K2" s="8"/>
    </row>
    <row r="3" spans="1:11" ht="17.399999999999999" x14ac:dyDescent="0.3">
      <c r="A3" s="1" t="s">
        <v>23</v>
      </c>
      <c r="E3" s="6"/>
      <c r="G3" s="18" t="s">
        <v>13</v>
      </c>
      <c r="H3" s="9" t="s">
        <v>19</v>
      </c>
      <c r="I3" s="9"/>
      <c r="J3" s="21" t="s">
        <v>22</v>
      </c>
      <c r="K3" s="8"/>
    </row>
    <row r="4" spans="1:11" x14ac:dyDescent="0.25">
      <c r="G4" s="23" t="s">
        <v>20</v>
      </c>
      <c r="H4" s="7" t="s">
        <v>42</v>
      </c>
      <c r="I4" s="7"/>
    </row>
    <row r="5" spans="1:11" x14ac:dyDescent="0.25">
      <c r="G5" s="19"/>
    </row>
    <row r="6" spans="1:11" ht="15.6" thickBot="1" x14ac:dyDescent="0.3">
      <c r="A6" s="2" t="s">
        <v>0</v>
      </c>
      <c r="B6" s="2" t="s">
        <v>1</v>
      </c>
      <c r="C6" s="2" t="s">
        <v>12</v>
      </c>
      <c r="D6" s="4" t="s">
        <v>2</v>
      </c>
      <c r="E6" s="2" t="s">
        <v>15</v>
      </c>
      <c r="F6" s="4" t="s">
        <v>3</v>
      </c>
      <c r="G6" s="4" t="s">
        <v>39</v>
      </c>
      <c r="H6" s="4" t="s">
        <v>8</v>
      </c>
      <c r="I6" s="4"/>
      <c r="J6" s="4" t="s">
        <v>4</v>
      </c>
      <c r="K6" s="4" t="s">
        <v>5</v>
      </c>
    </row>
    <row r="7" spans="1:11" ht="15.6" thickTop="1" x14ac:dyDescent="0.25">
      <c r="A7">
        <v>1</v>
      </c>
      <c r="B7" s="30" t="s">
        <v>151</v>
      </c>
      <c r="C7" s="30" t="s">
        <v>46</v>
      </c>
      <c r="D7" s="3">
        <v>82</v>
      </c>
      <c r="E7" s="3">
        <v>5703</v>
      </c>
      <c r="F7" s="3">
        <v>90</v>
      </c>
      <c r="G7" s="3">
        <v>93</v>
      </c>
      <c r="H7" s="3" t="s">
        <v>144</v>
      </c>
      <c r="J7" s="3">
        <v>90</v>
      </c>
    </row>
    <row r="8" spans="1:11" x14ac:dyDescent="0.25">
      <c r="A8">
        <v>2</v>
      </c>
      <c r="B8" t="s">
        <v>52</v>
      </c>
      <c r="C8" t="s">
        <v>46</v>
      </c>
      <c r="D8" s="3">
        <v>70</v>
      </c>
      <c r="E8" s="3">
        <v>5703</v>
      </c>
      <c r="F8" s="3">
        <v>88</v>
      </c>
      <c r="G8" s="3">
        <v>93</v>
      </c>
      <c r="H8" s="3" t="s">
        <v>144</v>
      </c>
      <c r="J8" s="3">
        <v>88</v>
      </c>
    </row>
    <row r="9" spans="1:11" x14ac:dyDescent="0.25">
      <c r="A9">
        <v>3</v>
      </c>
      <c r="B9" t="s">
        <v>59</v>
      </c>
      <c r="C9" t="s">
        <v>46</v>
      </c>
      <c r="D9" s="3">
        <v>50</v>
      </c>
      <c r="E9" s="3">
        <v>5703</v>
      </c>
      <c r="F9" s="3">
        <v>88</v>
      </c>
      <c r="G9" s="3">
        <v>91</v>
      </c>
      <c r="H9" s="29" t="s">
        <v>142</v>
      </c>
      <c r="J9" s="3">
        <v>88</v>
      </c>
    </row>
    <row r="10" spans="1:11" x14ac:dyDescent="0.25">
      <c r="A10">
        <v>4</v>
      </c>
      <c r="B10" s="30" t="s">
        <v>66</v>
      </c>
      <c r="C10" s="30" t="s">
        <v>46</v>
      </c>
      <c r="D10" s="3">
        <v>62</v>
      </c>
      <c r="E10" s="3">
        <v>5703</v>
      </c>
      <c r="F10" s="3">
        <v>87</v>
      </c>
      <c r="G10" s="3">
        <v>95</v>
      </c>
      <c r="H10" s="3" t="s">
        <v>142</v>
      </c>
      <c r="J10" s="3">
        <v>87</v>
      </c>
    </row>
    <row r="11" spans="1:11" x14ac:dyDescent="0.25">
      <c r="A11">
        <v>5</v>
      </c>
      <c r="B11" t="s">
        <v>63</v>
      </c>
      <c r="C11" t="s">
        <v>46</v>
      </c>
      <c r="D11" s="3">
        <v>80</v>
      </c>
      <c r="E11" s="3">
        <v>90</v>
      </c>
      <c r="F11" s="3">
        <v>86</v>
      </c>
      <c r="G11" s="3">
        <v>99</v>
      </c>
      <c r="H11" s="29" t="s">
        <v>142</v>
      </c>
      <c r="J11" s="3">
        <v>86</v>
      </c>
    </row>
    <row r="12" spans="1:11" x14ac:dyDescent="0.25">
      <c r="A12">
        <v>6</v>
      </c>
      <c r="B12" t="s">
        <v>67</v>
      </c>
      <c r="C12" t="s">
        <v>46</v>
      </c>
      <c r="D12" s="3">
        <v>57</v>
      </c>
      <c r="E12" s="3">
        <v>5703</v>
      </c>
      <c r="F12" s="3">
        <v>85</v>
      </c>
      <c r="G12" s="3">
        <v>90</v>
      </c>
      <c r="H12" s="3" t="s">
        <v>142</v>
      </c>
      <c r="J12" s="3">
        <v>85</v>
      </c>
    </row>
    <row r="13" spans="1:11" x14ac:dyDescent="0.25">
      <c r="A13">
        <v>7</v>
      </c>
      <c r="B13" s="30" t="s">
        <v>152</v>
      </c>
      <c r="C13" s="30" t="s">
        <v>46</v>
      </c>
      <c r="D13" s="3">
        <v>70</v>
      </c>
      <c r="E13" s="3">
        <v>90</v>
      </c>
      <c r="F13" s="3">
        <v>84</v>
      </c>
      <c r="G13" s="3">
        <v>96</v>
      </c>
      <c r="H13" s="3" t="s">
        <v>144</v>
      </c>
      <c r="J13" s="3">
        <v>84</v>
      </c>
    </row>
    <row r="14" spans="1:11" x14ac:dyDescent="0.25">
      <c r="A14">
        <v>8</v>
      </c>
      <c r="B14" t="s">
        <v>62</v>
      </c>
      <c r="C14" t="s">
        <v>46</v>
      </c>
      <c r="D14" s="3">
        <v>87</v>
      </c>
      <c r="E14" s="3">
        <v>5703</v>
      </c>
      <c r="F14" s="3">
        <v>82</v>
      </c>
      <c r="G14" s="3">
        <v>98</v>
      </c>
      <c r="J14" s="3">
        <v>82</v>
      </c>
    </row>
    <row r="15" spans="1:11" x14ac:dyDescent="0.25">
      <c r="A15">
        <v>9</v>
      </c>
      <c r="B15" s="30" t="s">
        <v>109</v>
      </c>
      <c r="C15" t="s">
        <v>46</v>
      </c>
      <c r="D15" s="3">
        <v>46</v>
      </c>
      <c r="E15" s="3">
        <v>5703</v>
      </c>
      <c r="F15" s="3">
        <v>82</v>
      </c>
      <c r="G15" s="3">
        <v>83</v>
      </c>
      <c r="H15" s="3" t="s">
        <v>142</v>
      </c>
      <c r="J15" s="3">
        <v>82</v>
      </c>
    </row>
    <row r="16" spans="1:11" x14ac:dyDescent="0.25">
      <c r="A16">
        <v>10</v>
      </c>
      <c r="B16" s="30" t="s">
        <v>106</v>
      </c>
      <c r="C16" s="30" t="s">
        <v>46</v>
      </c>
      <c r="D16" s="3">
        <v>61</v>
      </c>
      <c r="E16" s="3">
        <v>5703</v>
      </c>
      <c r="F16" s="3">
        <v>81</v>
      </c>
      <c r="G16" s="3">
        <v>89</v>
      </c>
      <c r="J16" s="3">
        <v>81</v>
      </c>
    </row>
    <row r="17" spans="1:11" x14ac:dyDescent="0.25">
      <c r="A17">
        <v>11</v>
      </c>
      <c r="B17" t="s">
        <v>77</v>
      </c>
      <c r="C17" t="s">
        <v>46</v>
      </c>
      <c r="D17" s="3">
        <v>61</v>
      </c>
      <c r="E17" s="3">
        <v>5702</v>
      </c>
      <c r="F17" s="3">
        <v>81</v>
      </c>
      <c r="G17" s="3">
        <v>81</v>
      </c>
      <c r="H17" s="29" t="s">
        <v>144</v>
      </c>
      <c r="K17" s="3">
        <v>81</v>
      </c>
    </row>
    <row r="18" spans="1:11" x14ac:dyDescent="0.25">
      <c r="A18">
        <v>12</v>
      </c>
      <c r="B18" t="s">
        <v>81</v>
      </c>
      <c r="C18" t="s">
        <v>46</v>
      </c>
      <c r="D18" s="3">
        <v>86</v>
      </c>
      <c r="E18" s="3">
        <v>90</v>
      </c>
      <c r="F18" s="3">
        <v>79</v>
      </c>
      <c r="G18" s="3">
        <v>89</v>
      </c>
      <c r="H18" s="29"/>
      <c r="K18" s="3">
        <v>79</v>
      </c>
    </row>
    <row r="19" spans="1:11" x14ac:dyDescent="0.25">
      <c r="A19">
        <v>13</v>
      </c>
      <c r="B19" s="30" t="s">
        <v>150</v>
      </c>
      <c r="C19" s="30" t="s">
        <v>46</v>
      </c>
      <c r="D19" s="3">
        <v>62</v>
      </c>
      <c r="E19" s="3">
        <v>5703</v>
      </c>
      <c r="F19" s="3">
        <v>78</v>
      </c>
      <c r="G19" s="3">
        <v>91</v>
      </c>
      <c r="K19" s="3">
        <v>78</v>
      </c>
    </row>
    <row r="20" spans="1:11" x14ac:dyDescent="0.25">
      <c r="A20">
        <v>14</v>
      </c>
      <c r="B20" t="s">
        <v>50</v>
      </c>
      <c r="C20" t="s">
        <v>46</v>
      </c>
      <c r="D20" s="3">
        <v>69</v>
      </c>
      <c r="E20" s="3">
        <v>5703</v>
      </c>
      <c r="F20" s="3">
        <v>76</v>
      </c>
      <c r="G20" s="3">
        <v>83</v>
      </c>
      <c r="K20" s="3">
        <v>76</v>
      </c>
    </row>
    <row r="21" spans="1:11" x14ac:dyDescent="0.25">
      <c r="A21">
        <v>15</v>
      </c>
      <c r="B21" t="s">
        <v>64</v>
      </c>
      <c r="C21" t="s">
        <v>46</v>
      </c>
      <c r="D21" s="3">
        <v>52</v>
      </c>
      <c r="E21" s="3">
        <v>5703</v>
      </c>
      <c r="F21" s="3">
        <v>71</v>
      </c>
      <c r="G21" s="3">
        <v>96</v>
      </c>
      <c r="K21" s="3">
        <v>71</v>
      </c>
    </row>
    <row r="22" spans="1:11" x14ac:dyDescent="0.25">
      <c r="A22">
        <v>16</v>
      </c>
      <c r="B22" t="s">
        <v>128</v>
      </c>
      <c r="C22" t="s">
        <v>46</v>
      </c>
      <c r="D22" s="3">
        <v>42</v>
      </c>
      <c r="E22" s="3">
        <v>90</v>
      </c>
      <c r="F22" s="3">
        <v>69</v>
      </c>
      <c r="G22" s="3">
        <v>67</v>
      </c>
      <c r="H22" s="29"/>
      <c r="K22" s="3">
        <v>69</v>
      </c>
    </row>
    <row r="23" spans="1:11" x14ac:dyDescent="0.25">
      <c r="A23">
        <v>17</v>
      </c>
      <c r="B23" s="30" t="s">
        <v>119</v>
      </c>
      <c r="C23" t="s">
        <v>46</v>
      </c>
      <c r="D23" s="3">
        <v>66</v>
      </c>
      <c r="E23" s="3">
        <v>90</v>
      </c>
      <c r="F23" s="3">
        <v>60</v>
      </c>
      <c r="G23" s="3">
        <v>78</v>
      </c>
      <c r="K23" s="3">
        <v>60</v>
      </c>
    </row>
    <row r="24" spans="1:11" x14ac:dyDescent="0.25">
      <c r="E24" s="3"/>
      <c r="H24" s="29"/>
    </row>
    <row r="25" spans="1:11" x14ac:dyDescent="0.25">
      <c r="B25" s="30"/>
      <c r="E25" s="3"/>
    </row>
    <row r="26" spans="1:11" x14ac:dyDescent="0.25">
      <c r="E26" s="3"/>
    </row>
    <row r="27" spans="1:11" x14ac:dyDescent="0.25">
      <c r="E27" s="3"/>
    </row>
    <row r="28" spans="1:11" x14ac:dyDescent="0.25">
      <c r="J28" s="3">
        <f>SUM(J7:J27)</f>
        <v>853</v>
      </c>
      <c r="K28" s="3">
        <f>SUM(K7:K27)</f>
        <v>514</v>
      </c>
    </row>
    <row r="29" spans="1:11" ht="15.6" thickBot="1" x14ac:dyDescent="0.3">
      <c r="B29" t="s">
        <v>9</v>
      </c>
      <c r="C29" s="3">
        <v>17</v>
      </c>
      <c r="E29" s="3"/>
      <c r="J29" s="5">
        <f>SUM(K28/100*2)</f>
        <v>10.28</v>
      </c>
    </row>
    <row r="30" spans="1:11" x14ac:dyDescent="0.25">
      <c r="B30" t="s">
        <v>10</v>
      </c>
      <c r="C30" s="3">
        <v>10</v>
      </c>
      <c r="D30" s="3" t="s">
        <v>85</v>
      </c>
      <c r="E30" s="3"/>
      <c r="J30" s="3">
        <f>SUM(J28:J29)</f>
        <v>863.28</v>
      </c>
    </row>
    <row r="31" spans="1:11" x14ac:dyDescent="0.25">
      <c r="B31" t="s">
        <v>11</v>
      </c>
      <c r="C31" s="3">
        <f>SUM(C29-C30)</f>
        <v>7</v>
      </c>
      <c r="E31" s="3"/>
    </row>
    <row r="32" spans="1:11" ht="15.6" thickBot="1" x14ac:dyDescent="0.3">
      <c r="F32" s="3" t="s">
        <v>24</v>
      </c>
      <c r="J32" s="11">
        <f>SUM(J30/C30)</f>
        <v>86.328000000000003</v>
      </c>
    </row>
    <row r="33" ht="15.6" thickTop="1" x14ac:dyDescent="0.25"/>
  </sheetData>
  <sortState xmlns:xlrd2="http://schemas.microsoft.com/office/spreadsheetml/2017/richdata2" ref="B7:H23">
    <sortCondition descending="1" ref="F7:F23"/>
    <sortCondition descending="1" ref="G7:G23"/>
    <sortCondition ref="E7:E23" customList="5702,90,Kar,5703,Stand"/>
  </sortState>
  <phoneticPr fontId="0" type="noConversion"/>
  <hyperlinks>
    <hyperlink ref="G1" location="'SG Farnern'!A3" display="Farnern" xr:uid="{00000000-0004-0000-0100-000000000000}"/>
    <hyperlink ref="G2" location="'SG Oberbipp'!A3" display="Oberbipp" xr:uid="{00000000-0004-0000-0100-000001000000}"/>
    <hyperlink ref="G3" location="'Niederbipp Jura'!A3" display="Niederbipp Jura" xr:uid="{00000000-0004-0000-0100-000002000000}"/>
    <hyperlink ref="H1" location="'SG Rumisberg'!A3" display="Rumisberg" xr:uid="{00000000-0004-0000-0100-000003000000}"/>
    <hyperlink ref="H2" location="'Attiswil Feld'!A3" display="'Attiswil Feld" xr:uid="{00000000-0004-0000-0100-000004000000}"/>
    <hyperlink ref="H3" location="'SG Niederbipp'!A3" display="SG Niederbipp" xr:uid="{00000000-0004-0000-0100-000005000000}"/>
    <hyperlink ref="G4" location="'SG Wiedlisbach'!A3" display="'SG Wiedlisbach" xr:uid="{00000000-0004-0000-0100-000006000000}"/>
    <hyperlink ref="J2" location="'Rangliste gesamt'!A1" display="'Rangliste gesamt" xr:uid="{00000000-0004-0000-0100-000007000000}"/>
    <hyperlink ref="J3" location="'Rangliste Sektionen'!A1" display="Sektionsliste" xr:uid="{00000000-0004-0000-0100-000008000000}"/>
    <hyperlink ref="H4" location="'Wangen Schützen'!A3" display="'Wangen Schützen" xr:uid="{00000000-0004-0000-0100-000009000000}"/>
  </hyperlinks>
  <pageMargins left="0.78740157499999996" right="0.78740157499999996" top="0.87" bottom="0.82" header="0.25" footer="0.33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zoomScaleNormal="100" workbookViewId="0">
      <pane ySplit="2256" topLeftCell="A16"/>
      <selection activeCell="G2" sqref="G2"/>
      <selection pane="bottomLeft" activeCell="J27" sqref="J27"/>
    </sheetView>
  </sheetViews>
  <sheetFormatPr baseColWidth="10" defaultRowHeight="15" x14ac:dyDescent="0.25"/>
  <cols>
    <col min="1" max="1" width="5.81640625" customWidth="1"/>
    <col min="2" max="2" width="20.453125" customWidth="1"/>
    <col min="3" max="3" width="15.36328125" customWidth="1"/>
    <col min="4" max="4" width="8.36328125" style="3" customWidth="1"/>
    <col min="5" max="5" width="7.81640625" customWidth="1"/>
    <col min="6" max="6" width="11.54296875" style="3" customWidth="1"/>
    <col min="7" max="7" width="5.81640625" style="3" customWidth="1"/>
    <col min="8" max="8" width="12.81640625" style="3" customWidth="1"/>
    <col min="9" max="9" width="0.6328125" style="3" customWidth="1"/>
    <col min="10" max="10" width="11.36328125" style="3" customWidth="1"/>
    <col min="11" max="11" width="13" style="3" customWidth="1"/>
  </cols>
  <sheetData>
    <row r="1" spans="1:11" ht="21" x14ac:dyDescent="0.4">
      <c r="A1" s="10" t="s">
        <v>139</v>
      </c>
      <c r="E1" s="6"/>
      <c r="G1" s="18" t="s">
        <v>17</v>
      </c>
      <c r="H1" s="9" t="s">
        <v>16</v>
      </c>
      <c r="I1" s="9"/>
      <c r="K1" s="8"/>
    </row>
    <row r="2" spans="1:11" x14ac:dyDescent="0.25">
      <c r="E2" s="6"/>
      <c r="G2" s="18" t="s">
        <v>18</v>
      </c>
      <c r="H2" s="7" t="s">
        <v>14</v>
      </c>
      <c r="I2" s="7"/>
      <c r="J2" s="20" t="s">
        <v>21</v>
      </c>
      <c r="K2" s="8"/>
    </row>
    <row r="3" spans="1:11" ht="17.399999999999999" x14ac:dyDescent="0.3">
      <c r="A3" s="24" t="s">
        <v>37</v>
      </c>
      <c r="E3" s="6"/>
      <c r="G3" s="18" t="s">
        <v>13</v>
      </c>
      <c r="H3" s="9" t="s">
        <v>19</v>
      </c>
      <c r="I3" s="9"/>
      <c r="J3" s="21" t="s">
        <v>22</v>
      </c>
      <c r="K3" s="8"/>
    </row>
    <row r="4" spans="1:11" x14ac:dyDescent="0.25">
      <c r="G4" s="23" t="s">
        <v>20</v>
      </c>
      <c r="H4" s="7" t="s">
        <v>42</v>
      </c>
      <c r="I4" s="7"/>
    </row>
    <row r="6" spans="1:11" ht="15.6" thickBot="1" x14ac:dyDescent="0.3">
      <c r="A6" s="2" t="s">
        <v>0</v>
      </c>
      <c r="B6" s="2" t="s">
        <v>1</v>
      </c>
      <c r="C6" s="2" t="s">
        <v>12</v>
      </c>
      <c r="D6" s="4" t="s">
        <v>2</v>
      </c>
      <c r="E6" s="2" t="s">
        <v>15</v>
      </c>
      <c r="F6" s="4" t="s">
        <v>3</v>
      </c>
      <c r="G6" s="4" t="s">
        <v>39</v>
      </c>
      <c r="H6" s="4" t="s">
        <v>8</v>
      </c>
      <c r="I6" s="4"/>
      <c r="J6" s="4" t="s">
        <v>4</v>
      </c>
      <c r="K6" s="4" t="s">
        <v>5</v>
      </c>
    </row>
    <row r="7" spans="1:11" ht="15.6" thickTop="1" x14ac:dyDescent="0.25">
      <c r="A7">
        <v>1</v>
      </c>
      <c r="B7" s="30" t="s">
        <v>105</v>
      </c>
      <c r="C7" s="30" t="s">
        <v>13</v>
      </c>
      <c r="D7" s="3">
        <v>50</v>
      </c>
      <c r="E7" s="29" t="s">
        <v>88</v>
      </c>
      <c r="F7" s="3">
        <v>97</v>
      </c>
      <c r="G7" s="3">
        <v>97</v>
      </c>
      <c r="H7" s="29" t="s">
        <v>142</v>
      </c>
      <c r="J7" s="3">
        <v>97</v>
      </c>
    </row>
    <row r="8" spans="1:11" x14ac:dyDescent="0.25">
      <c r="A8">
        <v>2</v>
      </c>
      <c r="B8" t="s">
        <v>104</v>
      </c>
      <c r="C8" t="s">
        <v>13</v>
      </c>
      <c r="D8" s="3">
        <v>82</v>
      </c>
      <c r="E8" s="3" t="s">
        <v>88</v>
      </c>
      <c r="F8" s="3">
        <v>97</v>
      </c>
      <c r="G8" s="3">
        <v>96</v>
      </c>
      <c r="H8" s="29" t="s">
        <v>144</v>
      </c>
      <c r="J8" s="3">
        <v>97</v>
      </c>
    </row>
    <row r="9" spans="1:11" x14ac:dyDescent="0.25">
      <c r="A9">
        <v>3</v>
      </c>
      <c r="B9" t="s">
        <v>96</v>
      </c>
      <c r="C9" t="s">
        <v>13</v>
      </c>
      <c r="D9" s="3">
        <v>99</v>
      </c>
      <c r="E9" s="3" t="s">
        <v>88</v>
      </c>
      <c r="F9" s="3">
        <v>97</v>
      </c>
      <c r="G9" s="3">
        <v>95</v>
      </c>
      <c r="H9" s="3" t="s">
        <v>142</v>
      </c>
      <c r="J9" s="3">
        <v>97</v>
      </c>
    </row>
    <row r="10" spans="1:11" x14ac:dyDescent="0.25">
      <c r="A10">
        <v>4</v>
      </c>
      <c r="B10" t="s">
        <v>118</v>
      </c>
      <c r="C10" t="s">
        <v>13</v>
      </c>
      <c r="D10" s="3">
        <v>60</v>
      </c>
      <c r="E10" s="29" t="s">
        <v>88</v>
      </c>
      <c r="F10" s="3">
        <v>96</v>
      </c>
      <c r="G10" s="3">
        <v>100</v>
      </c>
      <c r="H10" s="29"/>
      <c r="J10" s="3">
        <v>96</v>
      </c>
    </row>
    <row r="11" spans="1:11" x14ac:dyDescent="0.25">
      <c r="A11">
        <v>5</v>
      </c>
      <c r="B11" s="30" t="s">
        <v>107</v>
      </c>
      <c r="C11" s="30" t="s">
        <v>13</v>
      </c>
      <c r="D11" s="3">
        <v>51</v>
      </c>
      <c r="E11" s="29" t="s">
        <v>88</v>
      </c>
      <c r="F11" s="3">
        <v>96</v>
      </c>
      <c r="G11" s="3">
        <v>98</v>
      </c>
      <c r="H11" s="29" t="s">
        <v>144</v>
      </c>
      <c r="J11" s="3">
        <v>96</v>
      </c>
    </row>
    <row r="12" spans="1:11" x14ac:dyDescent="0.25">
      <c r="A12">
        <v>6</v>
      </c>
      <c r="B12" t="s">
        <v>83</v>
      </c>
      <c r="C12" t="s">
        <v>13</v>
      </c>
      <c r="D12" s="3">
        <v>88</v>
      </c>
      <c r="E12" s="29" t="s">
        <v>88</v>
      </c>
      <c r="F12" s="3">
        <v>92</v>
      </c>
      <c r="G12" s="3">
        <v>96</v>
      </c>
      <c r="H12" s="29" t="s">
        <v>142</v>
      </c>
      <c r="J12" s="3">
        <v>92</v>
      </c>
    </row>
    <row r="13" spans="1:11" x14ac:dyDescent="0.25">
      <c r="A13">
        <v>7</v>
      </c>
      <c r="B13" t="s">
        <v>58</v>
      </c>
      <c r="C13" t="s">
        <v>13</v>
      </c>
      <c r="D13" s="3">
        <v>69</v>
      </c>
      <c r="E13" s="3" t="s">
        <v>88</v>
      </c>
      <c r="F13" s="3">
        <v>89</v>
      </c>
      <c r="G13" s="3">
        <v>96</v>
      </c>
      <c r="J13" s="3">
        <v>89</v>
      </c>
    </row>
    <row r="14" spans="1:11" x14ac:dyDescent="0.25">
      <c r="A14">
        <v>8</v>
      </c>
      <c r="B14" t="s">
        <v>48</v>
      </c>
      <c r="C14" t="s">
        <v>13</v>
      </c>
      <c r="D14" s="3">
        <v>49</v>
      </c>
      <c r="E14" s="29" t="s">
        <v>88</v>
      </c>
      <c r="F14" s="3">
        <v>89</v>
      </c>
      <c r="G14" s="3">
        <v>96</v>
      </c>
      <c r="H14" s="3" t="s">
        <v>144</v>
      </c>
      <c r="J14" s="3">
        <v>89</v>
      </c>
    </row>
    <row r="15" spans="1:11" x14ac:dyDescent="0.25">
      <c r="A15">
        <v>9</v>
      </c>
      <c r="B15" t="s">
        <v>145</v>
      </c>
      <c r="C15" t="s">
        <v>13</v>
      </c>
      <c r="D15" s="3">
        <v>96</v>
      </c>
      <c r="E15" s="3" t="s">
        <v>88</v>
      </c>
      <c r="F15" s="3">
        <v>87</v>
      </c>
      <c r="G15" s="3">
        <v>97</v>
      </c>
      <c r="H15" s="29"/>
      <c r="J15" s="3">
        <v>87</v>
      </c>
    </row>
    <row r="16" spans="1:11" x14ac:dyDescent="0.25">
      <c r="A16">
        <v>10</v>
      </c>
      <c r="B16" s="30" t="s">
        <v>127</v>
      </c>
      <c r="C16" s="30" t="s">
        <v>13</v>
      </c>
      <c r="D16" s="29">
        <v>70</v>
      </c>
      <c r="E16" s="29" t="s">
        <v>88</v>
      </c>
      <c r="F16" s="3">
        <v>87</v>
      </c>
      <c r="G16" s="3">
        <v>90</v>
      </c>
      <c r="H16" s="29"/>
      <c r="J16" s="3">
        <v>87</v>
      </c>
    </row>
    <row r="17" spans="1:11" x14ac:dyDescent="0.25">
      <c r="A17">
        <v>11</v>
      </c>
      <c r="B17" s="30" t="s">
        <v>114</v>
      </c>
      <c r="C17" s="30" t="s">
        <v>13</v>
      </c>
      <c r="D17" s="3">
        <v>95</v>
      </c>
      <c r="E17" s="29" t="s">
        <v>88</v>
      </c>
      <c r="F17" s="3">
        <v>85</v>
      </c>
      <c r="G17" s="3">
        <v>91</v>
      </c>
      <c r="J17" s="3">
        <v>85</v>
      </c>
    </row>
    <row r="18" spans="1:11" x14ac:dyDescent="0.25">
      <c r="A18">
        <v>12</v>
      </c>
      <c r="B18" s="30" t="s">
        <v>134</v>
      </c>
      <c r="C18" s="30" t="s">
        <v>13</v>
      </c>
      <c r="D18" s="29">
        <v>83</v>
      </c>
      <c r="E18" s="29" t="s">
        <v>88</v>
      </c>
      <c r="F18" s="3">
        <v>84</v>
      </c>
      <c r="G18" s="3">
        <v>82</v>
      </c>
      <c r="H18" s="29"/>
      <c r="J18" s="3">
        <v>84</v>
      </c>
    </row>
    <row r="19" spans="1:11" x14ac:dyDescent="0.25">
      <c r="A19">
        <v>13</v>
      </c>
      <c r="B19" t="s">
        <v>71</v>
      </c>
      <c r="C19" t="s">
        <v>13</v>
      </c>
      <c r="D19" s="3">
        <v>57</v>
      </c>
      <c r="E19" s="3">
        <v>5703</v>
      </c>
      <c r="F19" s="3">
        <v>82</v>
      </c>
      <c r="G19" s="3">
        <v>83</v>
      </c>
      <c r="H19" s="29"/>
      <c r="K19" s="3">
        <v>82</v>
      </c>
    </row>
    <row r="20" spans="1:11" x14ac:dyDescent="0.25">
      <c r="B20" s="30"/>
      <c r="C20" s="30"/>
      <c r="E20" s="29"/>
      <c r="H20" s="29"/>
    </row>
    <row r="21" spans="1:11" x14ac:dyDescent="0.25">
      <c r="B21" s="30"/>
      <c r="C21" s="30"/>
      <c r="D21" s="31"/>
      <c r="E21" s="29"/>
      <c r="H21" s="29"/>
    </row>
    <row r="22" spans="1:11" x14ac:dyDescent="0.25">
      <c r="B22" s="30"/>
      <c r="C22" s="30"/>
      <c r="E22" s="29"/>
      <c r="H22" s="29"/>
    </row>
    <row r="23" spans="1:11" x14ac:dyDescent="0.25">
      <c r="J23" s="3">
        <f>SUM(J7:J22)</f>
        <v>1096</v>
      </c>
      <c r="K23" s="3">
        <f>SUM(K7:K22)</f>
        <v>82</v>
      </c>
    </row>
    <row r="24" spans="1:11" ht="15.6" thickBot="1" x14ac:dyDescent="0.3">
      <c r="B24" t="s">
        <v>9</v>
      </c>
      <c r="C24" s="3">
        <v>13</v>
      </c>
      <c r="E24" s="3"/>
      <c r="J24" s="5">
        <f>SUM(K23/100*2)</f>
        <v>1.64</v>
      </c>
    </row>
    <row r="25" spans="1:11" x14ac:dyDescent="0.25">
      <c r="B25" t="s">
        <v>10</v>
      </c>
      <c r="C25" s="3">
        <v>12</v>
      </c>
      <c r="D25" s="3" t="s">
        <v>84</v>
      </c>
      <c r="E25" s="3"/>
      <c r="J25" s="3">
        <f>SUM(J23:J24)</f>
        <v>1097.6400000000001</v>
      </c>
    </row>
    <row r="26" spans="1:11" x14ac:dyDescent="0.25">
      <c r="B26" t="s">
        <v>11</v>
      </c>
      <c r="C26" s="3">
        <f>SUM(C24-C25)</f>
        <v>1</v>
      </c>
      <c r="E26" s="3"/>
    </row>
    <row r="27" spans="1:11" ht="15.6" thickBot="1" x14ac:dyDescent="0.3">
      <c r="F27" s="3" t="s">
        <v>38</v>
      </c>
      <c r="J27" s="11">
        <f>SUM(J25/C25)</f>
        <v>91.470000000000013</v>
      </c>
    </row>
    <row r="28" spans="1:11" ht="15.6" thickTop="1" x14ac:dyDescent="0.25"/>
  </sheetData>
  <sortState xmlns:xlrd2="http://schemas.microsoft.com/office/spreadsheetml/2017/richdata2" ref="B7:H19">
    <sortCondition descending="1" ref="F7:F19"/>
    <sortCondition descending="1" ref="G7:G19"/>
    <sortCondition ref="E7:E19" customList="5702,90,Kar,5703,Stand"/>
  </sortState>
  <phoneticPr fontId="0" type="noConversion"/>
  <hyperlinks>
    <hyperlink ref="G1" location="'SG Farnern'!A3" display="Farnern" xr:uid="{00000000-0004-0000-0200-000000000000}"/>
    <hyperlink ref="G2" location="'SG Oberbipp'!A3" display="Oberbipp" xr:uid="{00000000-0004-0000-0200-000001000000}"/>
    <hyperlink ref="G3" location="'Niederbipp Jura'!A3" display="Niederbipp Jura" xr:uid="{00000000-0004-0000-0200-000002000000}"/>
    <hyperlink ref="H1" location="'SG Rumisberg'!A3" display="Rumisberg" xr:uid="{00000000-0004-0000-0200-000003000000}"/>
    <hyperlink ref="H2" location="'Attiswil Feld'!A3" display="'Attiswil Feld" xr:uid="{00000000-0004-0000-0200-000004000000}"/>
    <hyperlink ref="H3" location="'SG Niederbipp'!A3" display="SG Niederbipp" xr:uid="{00000000-0004-0000-0200-000005000000}"/>
    <hyperlink ref="G4" location="'SG Wiedlisbach'!A3" display="'SG Wiedlisbach" xr:uid="{00000000-0004-0000-0200-000006000000}"/>
    <hyperlink ref="J2" location="'Rangliste gesamt'!A1" display="'Rangliste gesamt" xr:uid="{00000000-0004-0000-0200-000007000000}"/>
    <hyperlink ref="J3" location="'Rangliste Sektionen'!A1" display="Sektionsliste" xr:uid="{00000000-0004-0000-0200-000008000000}"/>
    <hyperlink ref="H4" location="'Wangen Schützen'!A3" display="'Wangen Schützen" xr:uid="{00000000-0004-0000-0200-000009000000}"/>
  </hyperlinks>
  <pageMargins left="0.78740157499999996" right="0.78740157499999996" top="0.42" bottom="0.56999999999999995" header="0.36" footer="0.4921259845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4"/>
  <sheetViews>
    <sheetView zoomScaleNormal="100" zoomScalePageLayoutView="99" workbookViewId="0">
      <selection activeCell="G4" sqref="G4"/>
    </sheetView>
  </sheetViews>
  <sheetFormatPr baseColWidth="10" defaultRowHeight="15" x14ac:dyDescent="0.25"/>
  <cols>
    <col min="1" max="1" width="5.81640625" customWidth="1"/>
    <col min="2" max="2" width="19.08984375" customWidth="1"/>
    <col min="3" max="3" width="15.36328125" customWidth="1"/>
    <col min="4" max="4" width="8.36328125" style="3" customWidth="1"/>
    <col min="5" max="5" width="7.81640625" customWidth="1"/>
    <col min="6" max="6" width="11.54296875" style="3" customWidth="1"/>
    <col min="7" max="7" width="5.81640625" style="3" customWidth="1"/>
    <col min="8" max="8" width="12.6328125" style="3" bestFit="1" customWidth="1"/>
    <col min="9" max="9" width="0.6328125" style="3" customWidth="1"/>
    <col min="10" max="10" width="11.36328125" style="3" customWidth="1"/>
    <col min="11" max="11" width="13" style="3" customWidth="1"/>
  </cols>
  <sheetData>
    <row r="1" spans="1:11" ht="21" x14ac:dyDescent="0.4">
      <c r="A1" s="10" t="s">
        <v>139</v>
      </c>
      <c r="E1" s="6"/>
      <c r="G1" s="18" t="s">
        <v>17</v>
      </c>
      <c r="H1" s="9" t="s">
        <v>16</v>
      </c>
      <c r="I1" s="9"/>
      <c r="K1" s="8"/>
    </row>
    <row r="2" spans="1:11" x14ac:dyDescent="0.25">
      <c r="E2" s="6"/>
      <c r="G2" s="18" t="s">
        <v>18</v>
      </c>
      <c r="H2" s="7" t="s">
        <v>14</v>
      </c>
      <c r="I2" s="7"/>
      <c r="J2" s="20" t="s">
        <v>21</v>
      </c>
      <c r="K2" s="8"/>
    </row>
    <row r="3" spans="1:11" ht="17.399999999999999" x14ac:dyDescent="0.3">
      <c r="A3" s="1" t="s">
        <v>35</v>
      </c>
      <c r="E3" s="6"/>
      <c r="G3" s="18" t="s">
        <v>13</v>
      </c>
      <c r="H3" s="9" t="s">
        <v>19</v>
      </c>
      <c r="I3" s="9"/>
      <c r="J3" s="21" t="s">
        <v>22</v>
      </c>
      <c r="K3" s="8"/>
    </row>
    <row r="4" spans="1:11" x14ac:dyDescent="0.25">
      <c r="G4" s="23" t="s">
        <v>20</v>
      </c>
      <c r="H4" s="7" t="s">
        <v>42</v>
      </c>
      <c r="I4" s="7"/>
    </row>
    <row r="5" spans="1:11" x14ac:dyDescent="0.25">
      <c r="G5" s="23"/>
      <c r="H5" s="7"/>
      <c r="I5" s="7"/>
    </row>
    <row r="6" spans="1:11" ht="15.6" thickBot="1" x14ac:dyDescent="0.3">
      <c r="A6" s="2" t="s">
        <v>0</v>
      </c>
      <c r="B6" s="2" t="s">
        <v>1</v>
      </c>
      <c r="C6" s="2" t="s">
        <v>12</v>
      </c>
      <c r="D6" s="4" t="s">
        <v>2</v>
      </c>
      <c r="E6" s="2" t="s">
        <v>15</v>
      </c>
      <c r="F6" s="4" t="s">
        <v>3</v>
      </c>
      <c r="G6" s="4" t="s">
        <v>39</v>
      </c>
      <c r="H6" s="4" t="s">
        <v>8</v>
      </c>
      <c r="I6" s="4"/>
      <c r="J6" s="4" t="s">
        <v>4</v>
      </c>
      <c r="K6" s="4" t="s">
        <v>5</v>
      </c>
    </row>
    <row r="7" spans="1:11" ht="15.6" thickTop="1" x14ac:dyDescent="0.25">
      <c r="A7">
        <v>1</v>
      </c>
      <c r="B7" s="30" t="s">
        <v>108</v>
      </c>
      <c r="C7" s="30" t="s">
        <v>45</v>
      </c>
      <c r="D7" s="3">
        <v>77</v>
      </c>
      <c r="E7" s="3">
        <v>5702</v>
      </c>
      <c r="F7" s="3">
        <v>86</v>
      </c>
      <c r="G7" s="3">
        <v>96</v>
      </c>
      <c r="H7" s="29" t="s">
        <v>144</v>
      </c>
      <c r="J7" s="3">
        <v>86</v>
      </c>
    </row>
    <row r="8" spans="1:11" x14ac:dyDescent="0.25">
      <c r="A8">
        <v>2</v>
      </c>
      <c r="B8" t="s">
        <v>70</v>
      </c>
      <c r="C8" t="s">
        <v>45</v>
      </c>
      <c r="D8" s="3">
        <v>51</v>
      </c>
      <c r="E8" s="3">
        <v>5703</v>
      </c>
      <c r="F8" s="3">
        <v>84</v>
      </c>
      <c r="G8" s="3">
        <v>92</v>
      </c>
      <c r="H8" s="3" t="s">
        <v>142</v>
      </c>
      <c r="J8" s="3">
        <v>84</v>
      </c>
    </row>
    <row r="9" spans="1:11" x14ac:dyDescent="0.25">
      <c r="A9">
        <v>3</v>
      </c>
      <c r="B9" t="s">
        <v>130</v>
      </c>
      <c r="C9" t="s">
        <v>45</v>
      </c>
      <c r="D9" s="3">
        <v>77</v>
      </c>
      <c r="E9" s="3">
        <v>90</v>
      </c>
      <c r="F9" s="3">
        <v>78</v>
      </c>
      <c r="G9" s="3">
        <v>91</v>
      </c>
      <c r="J9" s="3">
        <v>78</v>
      </c>
    </row>
    <row r="10" spans="1:11" x14ac:dyDescent="0.25">
      <c r="A10">
        <v>4</v>
      </c>
      <c r="B10" t="s">
        <v>110</v>
      </c>
      <c r="C10" t="s">
        <v>45</v>
      </c>
      <c r="D10" s="3">
        <v>64</v>
      </c>
      <c r="E10" s="3">
        <v>5702</v>
      </c>
      <c r="F10" s="3">
        <v>73</v>
      </c>
      <c r="G10" s="3">
        <v>93</v>
      </c>
      <c r="J10" s="3">
        <v>73</v>
      </c>
    </row>
    <row r="11" spans="1:11" x14ac:dyDescent="0.25">
      <c r="A11">
        <v>5</v>
      </c>
      <c r="B11" t="s">
        <v>123</v>
      </c>
      <c r="C11" t="s">
        <v>45</v>
      </c>
      <c r="D11" s="3">
        <v>78</v>
      </c>
      <c r="E11" s="3">
        <v>90</v>
      </c>
      <c r="F11" s="3">
        <v>73</v>
      </c>
      <c r="G11" s="3">
        <v>88</v>
      </c>
      <c r="J11" s="3">
        <v>73</v>
      </c>
    </row>
    <row r="12" spans="1:11" x14ac:dyDescent="0.25">
      <c r="A12">
        <v>6</v>
      </c>
      <c r="B12" t="s">
        <v>53</v>
      </c>
      <c r="C12" t="s">
        <v>45</v>
      </c>
      <c r="D12" s="3">
        <v>45</v>
      </c>
      <c r="E12" s="3">
        <v>5703</v>
      </c>
      <c r="F12" s="3">
        <v>67</v>
      </c>
      <c r="G12" s="3">
        <v>86</v>
      </c>
      <c r="J12" s="3">
        <v>67</v>
      </c>
    </row>
    <row r="13" spans="1:11" x14ac:dyDescent="0.25">
      <c r="A13">
        <v>7</v>
      </c>
      <c r="B13" s="30" t="s">
        <v>146</v>
      </c>
      <c r="C13" s="30" t="s">
        <v>45</v>
      </c>
      <c r="D13" s="3">
        <v>2007</v>
      </c>
      <c r="E13" s="3">
        <v>90</v>
      </c>
      <c r="F13" s="3">
        <v>57</v>
      </c>
      <c r="G13" s="3">
        <v>94</v>
      </c>
      <c r="J13" s="3">
        <v>57</v>
      </c>
    </row>
    <row r="14" spans="1:11" x14ac:dyDescent="0.25">
      <c r="E14" s="3"/>
    </row>
    <row r="15" spans="1:11" x14ac:dyDescent="0.25">
      <c r="E15" s="3"/>
    </row>
    <row r="16" spans="1:11" x14ac:dyDescent="0.25">
      <c r="E16" s="3"/>
    </row>
    <row r="17" spans="2:11" x14ac:dyDescent="0.25">
      <c r="E17" s="3"/>
    </row>
    <row r="18" spans="2:11" x14ac:dyDescent="0.25">
      <c r="E18" s="3"/>
    </row>
    <row r="19" spans="2:11" x14ac:dyDescent="0.25">
      <c r="J19" s="3">
        <f>SUM(J7:J18)</f>
        <v>518</v>
      </c>
      <c r="K19" s="3">
        <f>SUM(K7:K18)</f>
        <v>0</v>
      </c>
    </row>
    <row r="20" spans="2:11" ht="15.6" thickBot="1" x14ac:dyDescent="0.3">
      <c r="B20" t="s">
        <v>9</v>
      </c>
      <c r="C20" s="3">
        <v>7</v>
      </c>
      <c r="E20" s="3"/>
      <c r="J20" s="5">
        <f>SUM(K19/100*2)</f>
        <v>0</v>
      </c>
    </row>
    <row r="21" spans="2:11" x14ac:dyDescent="0.25">
      <c r="B21" t="s">
        <v>10</v>
      </c>
      <c r="C21" s="3">
        <v>8</v>
      </c>
      <c r="D21" s="3" t="s">
        <v>122</v>
      </c>
      <c r="E21" s="3"/>
      <c r="J21" s="3">
        <f>SUM(J19:J20)</f>
        <v>518</v>
      </c>
    </row>
    <row r="22" spans="2:11" x14ac:dyDescent="0.25">
      <c r="B22" t="s">
        <v>11</v>
      </c>
      <c r="C22" s="3">
        <f>SUM(C20-C21)</f>
        <v>-1</v>
      </c>
      <c r="E22" s="3"/>
    </row>
    <row r="23" spans="2:11" ht="15.6" thickBot="1" x14ac:dyDescent="0.3">
      <c r="F23" s="3" t="s">
        <v>36</v>
      </c>
      <c r="J23" s="11">
        <f>SUM(J21/C21)</f>
        <v>64.75</v>
      </c>
    </row>
    <row r="24" spans="2:11" ht="15.6" thickTop="1" x14ac:dyDescent="0.25"/>
  </sheetData>
  <sortState xmlns:xlrd2="http://schemas.microsoft.com/office/spreadsheetml/2017/richdata2" ref="B7:H13">
    <sortCondition descending="1" ref="F7:F13"/>
    <sortCondition descending="1" ref="G7:G13"/>
    <sortCondition ref="E7:E13" customList="5702,90,Kar,5703,Stand"/>
  </sortState>
  <phoneticPr fontId="0" type="noConversion"/>
  <hyperlinks>
    <hyperlink ref="G1" location="'SG Farnern'!A3" display="Farnern" xr:uid="{00000000-0004-0000-0300-000000000000}"/>
    <hyperlink ref="G2" location="'SG Oberbipp'!A3" display="Oberbipp" xr:uid="{00000000-0004-0000-0300-000001000000}"/>
    <hyperlink ref="G3" location="'Niederbipp Jura'!A3" display="Niederbipp Jura" xr:uid="{00000000-0004-0000-0300-000002000000}"/>
    <hyperlink ref="H1" location="'SG Rumisberg'!A3" display="Rumisberg" xr:uid="{00000000-0004-0000-0300-000003000000}"/>
    <hyperlink ref="H2" location="'Attiswil Feld'!A3" display="'Attiswil Feld" xr:uid="{00000000-0004-0000-0300-000004000000}"/>
    <hyperlink ref="H3" location="'SG Niederbipp'!A3" display="SG Niederbipp" xr:uid="{00000000-0004-0000-0300-000005000000}"/>
    <hyperlink ref="G4" location="'SG Wiedlisbach'!A3" display="'SG Wiedlisbach" xr:uid="{00000000-0004-0000-0300-000006000000}"/>
    <hyperlink ref="J2" location="'Rangliste gesamt'!A1" display="'Rangliste gesamt" xr:uid="{00000000-0004-0000-0300-000007000000}"/>
    <hyperlink ref="J3" location="'Rangliste Sektionen'!A1" display="Sektionsliste" xr:uid="{00000000-0004-0000-0300-000008000000}"/>
    <hyperlink ref="H4" location="'Wangen Schützen'!A3" display="'Wangen Schützen" xr:uid="{00000000-0004-0000-0300-000009000000}"/>
  </hyperlinks>
  <pageMargins left="0.78740157499999996" right="0.78740157499999996" top="0.78587962962962965" bottom="0.84711700336700335" header="0.4921259845" footer="0.4921259845"/>
  <pageSetup paperSize="9" scale="9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4"/>
  <sheetViews>
    <sheetView zoomScaleNormal="100" workbookViewId="0">
      <selection activeCell="H2" sqref="H2"/>
    </sheetView>
  </sheetViews>
  <sheetFormatPr baseColWidth="10" defaultRowHeight="15" x14ac:dyDescent="0.25"/>
  <cols>
    <col min="1" max="1" width="5.81640625" customWidth="1"/>
    <col min="2" max="2" width="19.08984375" customWidth="1"/>
    <col min="3" max="3" width="15.54296875" customWidth="1"/>
    <col min="4" max="4" width="8.36328125" style="3" customWidth="1"/>
    <col min="5" max="5" width="7.81640625" customWidth="1"/>
    <col min="6" max="6" width="11.54296875" style="3" customWidth="1"/>
    <col min="7" max="7" width="5.81640625" style="3" customWidth="1"/>
    <col min="8" max="8" width="12.81640625" style="3" customWidth="1"/>
    <col min="9" max="9" width="0.6328125" style="3" customWidth="1"/>
    <col min="10" max="10" width="11.36328125" style="3" customWidth="1"/>
    <col min="11" max="11" width="13" style="3" customWidth="1"/>
  </cols>
  <sheetData>
    <row r="1" spans="1:11" ht="21" x14ac:dyDescent="0.4">
      <c r="A1" s="10" t="s">
        <v>139</v>
      </c>
      <c r="E1" s="6"/>
      <c r="G1" s="18" t="s">
        <v>17</v>
      </c>
      <c r="H1" s="9" t="s">
        <v>16</v>
      </c>
      <c r="I1" s="9"/>
      <c r="K1" s="8"/>
    </row>
    <row r="2" spans="1:11" x14ac:dyDescent="0.25">
      <c r="E2" s="6"/>
      <c r="G2" s="18" t="s">
        <v>18</v>
      </c>
      <c r="H2" s="7" t="s">
        <v>14</v>
      </c>
      <c r="I2" s="7"/>
      <c r="J2" s="20" t="s">
        <v>21</v>
      </c>
      <c r="K2" s="8"/>
    </row>
    <row r="3" spans="1:11" ht="17.399999999999999" x14ac:dyDescent="0.3">
      <c r="A3" s="1" t="s">
        <v>29</v>
      </c>
      <c r="E3" s="6"/>
      <c r="G3" s="18" t="s">
        <v>13</v>
      </c>
      <c r="H3" s="9" t="s">
        <v>19</v>
      </c>
      <c r="I3" s="9"/>
      <c r="J3" s="21" t="s">
        <v>22</v>
      </c>
      <c r="K3" s="8"/>
    </row>
    <row r="4" spans="1:11" x14ac:dyDescent="0.25">
      <c r="G4" s="23" t="s">
        <v>20</v>
      </c>
      <c r="H4" s="7" t="s">
        <v>42</v>
      </c>
      <c r="I4" s="7"/>
    </row>
    <row r="5" spans="1:11" x14ac:dyDescent="0.25">
      <c r="G5" s="23"/>
      <c r="H5" s="7"/>
      <c r="I5" s="7"/>
    </row>
    <row r="6" spans="1:11" ht="15.6" thickBot="1" x14ac:dyDescent="0.3">
      <c r="A6" s="2" t="s">
        <v>0</v>
      </c>
      <c r="B6" s="2" t="s">
        <v>1</v>
      </c>
      <c r="C6" s="2" t="s">
        <v>12</v>
      </c>
      <c r="D6" s="4" t="s">
        <v>2</v>
      </c>
      <c r="E6" s="2" t="s">
        <v>15</v>
      </c>
      <c r="F6" s="4" t="s">
        <v>3</v>
      </c>
      <c r="G6" s="4" t="s">
        <v>39</v>
      </c>
      <c r="H6" s="4" t="s">
        <v>8</v>
      </c>
      <c r="I6" s="4"/>
      <c r="J6" s="4" t="s">
        <v>4</v>
      </c>
      <c r="K6" s="4" t="s">
        <v>5</v>
      </c>
    </row>
    <row r="7" spans="1:11" ht="15.6" thickTop="1" x14ac:dyDescent="0.25">
      <c r="A7">
        <v>1</v>
      </c>
      <c r="B7" t="s">
        <v>120</v>
      </c>
      <c r="C7" t="s">
        <v>43</v>
      </c>
      <c r="D7" s="3">
        <v>87</v>
      </c>
      <c r="E7" s="3">
        <v>5703</v>
      </c>
      <c r="F7" s="3">
        <v>95</v>
      </c>
      <c r="G7" s="3">
        <v>93</v>
      </c>
      <c r="H7" s="3" t="s">
        <v>144</v>
      </c>
      <c r="J7" s="3">
        <v>95</v>
      </c>
    </row>
    <row r="8" spans="1:11" x14ac:dyDescent="0.25">
      <c r="A8">
        <v>2</v>
      </c>
      <c r="B8" t="s">
        <v>94</v>
      </c>
      <c r="C8" t="s">
        <v>43</v>
      </c>
      <c r="D8" s="3">
        <v>86</v>
      </c>
      <c r="E8" s="3">
        <v>90</v>
      </c>
      <c r="F8" s="3">
        <v>90</v>
      </c>
      <c r="G8" s="3">
        <v>97</v>
      </c>
      <c r="H8" s="29" t="s">
        <v>142</v>
      </c>
      <c r="J8" s="3">
        <v>90</v>
      </c>
    </row>
    <row r="9" spans="1:11" x14ac:dyDescent="0.25">
      <c r="A9">
        <v>3</v>
      </c>
      <c r="B9" t="s">
        <v>78</v>
      </c>
      <c r="C9" t="s">
        <v>43</v>
      </c>
      <c r="D9" s="3">
        <v>60</v>
      </c>
      <c r="E9" s="3">
        <v>5703</v>
      </c>
      <c r="F9" s="3">
        <v>89</v>
      </c>
      <c r="G9" s="3">
        <v>96</v>
      </c>
      <c r="H9" s="3" t="s">
        <v>144</v>
      </c>
      <c r="J9" s="3">
        <v>89</v>
      </c>
    </row>
    <row r="10" spans="1:11" x14ac:dyDescent="0.25">
      <c r="A10">
        <v>4</v>
      </c>
      <c r="B10" t="s">
        <v>54</v>
      </c>
      <c r="C10" t="s">
        <v>43</v>
      </c>
      <c r="D10" s="3">
        <v>80</v>
      </c>
      <c r="E10" s="3">
        <v>90</v>
      </c>
      <c r="F10" s="3">
        <v>87</v>
      </c>
      <c r="G10" s="3">
        <v>92</v>
      </c>
      <c r="H10" s="29" t="s">
        <v>144</v>
      </c>
      <c r="J10" s="3">
        <v>87</v>
      </c>
    </row>
    <row r="11" spans="1:11" x14ac:dyDescent="0.25">
      <c r="A11">
        <v>5</v>
      </c>
      <c r="B11" t="s">
        <v>143</v>
      </c>
      <c r="C11" t="s">
        <v>43</v>
      </c>
      <c r="D11" s="3">
        <v>93</v>
      </c>
      <c r="E11" s="3">
        <v>90</v>
      </c>
      <c r="F11" s="3">
        <v>87</v>
      </c>
      <c r="G11" s="3">
        <v>84</v>
      </c>
      <c r="H11" s="3" t="s">
        <v>144</v>
      </c>
      <c r="J11" s="3">
        <v>87</v>
      </c>
    </row>
    <row r="12" spans="1:11" x14ac:dyDescent="0.25">
      <c r="A12">
        <v>6</v>
      </c>
      <c r="B12" t="s">
        <v>51</v>
      </c>
      <c r="C12" t="s">
        <v>43</v>
      </c>
      <c r="D12" s="3">
        <v>42</v>
      </c>
      <c r="E12" s="3" t="s">
        <v>89</v>
      </c>
      <c r="F12" s="3">
        <v>84</v>
      </c>
      <c r="G12" s="3">
        <v>91</v>
      </c>
      <c r="H12" s="29" t="s">
        <v>144</v>
      </c>
      <c r="J12" s="3">
        <v>84</v>
      </c>
    </row>
    <row r="13" spans="1:11" x14ac:dyDescent="0.25">
      <c r="A13">
        <v>7</v>
      </c>
      <c r="B13" t="s">
        <v>126</v>
      </c>
      <c r="C13" t="s">
        <v>43</v>
      </c>
      <c r="D13" s="3">
        <v>63</v>
      </c>
      <c r="E13" s="3">
        <v>90</v>
      </c>
      <c r="F13" s="3">
        <v>82</v>
      </c>
      <c r="G13" s="3">
        <v>96</v>
      </c>
      <c r="H13" s="29" t="s">
        <v>142</v>
      </c>
      <c r="J13" s="3">
        <v>82</v>
      </c>
    </row>
    <row r="14" spans="1:11" x14ac:dyDescent="0.25">
      <c r="A14">
        <v>8</v>
      </c>
      <c r="B14" t="s">
        <v>132</v>
      </c>
      <c r="C14" t="s">
        <v>43</v>
      </c>
      <c r="D14" s="3">
        <v>47</v>
      </c>
      <c r="E14" s="3">
        <v>5703</v>
      </c>
      <c r="F14" s="3">
        <v>82</v>
      </c>
      <c r="G14" s="3">
        <v>86</v>
      </c>
      <c r="H14" s="3" t="s">
        <v>142</v>
      </c>
      <c r="J14" s="3">
        <v>82</v>
      </c>
    </row>
    <row r="15" spans="1:11" x14ac:dyDescent="0.25">
      <c r="A15">
        <v>9</v>
      </c>
      <c r="B15" t="s">
        <v>112</v>
      </c>
      <c r="C15" t="s">
        <v>43</v>
      </c>
      <c r="D15" s="3">
        <v>36</v>
      </c>
      <c r="E15" s="3">
        <v>5703</v>
      </c>
      <c r="F15" s="3">
        <v>80</v>
      </c>
      <c r="G15" s="3">
        <v>89</v>
      </c>
      <c r="K15" s="3">
        <v>80</v>
      </c>
    </row>
    <row r="16" spans="1:11" x14ac:dyDescent="0.25">
      <c r="A16">
        <v>10</v>
      </c>
      <c r="B16" t="s">
        <v>113</v>
      </c>
      <c r="C16" t="s">
        <v>43</v>
      </c>
      <c r="D16" s="3">
        <v>90</v>
      </c>
      <c r="E16" s="3">
        <v>90</v>
      </c>
      <c r="F16" s="3">
        <v>80</v>
      </c>
      <c r="G16" s="3">
        <v>84</v>
      </c>
      <c r="H16" s="29"/>
      <c r="K16" s="3">
        <v>80</v>
      </c>
    </row>
    <row r="17" spans="1:11" x14ac:dyDescent="0.25">
      <c r="A17">
        <v>11</v>
      </c>
      <c r="B17" t="s">
        <v>60</v>
      </c>
      <c r="C17" t="s">
        <v>43</v>
      </c>
      <c r="D17" s="3">
        <v>50</v>
      </c>
      <c r="E17" s="3">
        <v>5702</v>
      </c>
      <c r="F17" s="3">
        <v>76</v>
      </c>
      <c r="G17" s="3">
        <v>80</v>
      </c>
      <c r="H17" s="29"/>
      <c r="K17" s="3">
        <v>76</v>
      </c>
    </row>
    <row r="18" spans="1:11" x14ac:dyDescent="0.25">
      <c r="A18">
        <v>12</v>
      </c>
      <c r="B18" t="s">
        <v>121</v>
      </c>
      <c r="C18" t="s">
        <v>43</v>
      </c>
      <c r="D18" s="3">
        <v>54</v>
      </c>
      <c r="E18" s="3">
        <v>5702</v>
      </c>
      <c r="F18" s="3">
        <v>69</v>
      </c>
      <c r="G18" s="3">
        <v>66</v>
      </c>
      <c r="K18" s="3">
        <v>69</v>
      </c>
    </row>
    <row r="19" spans="1:11" x14ac:dyDescent="0.25">
      <c r="J19" s="3">
        <f>SUM(J7:J18)</f>
        <v>696</v>
      </c>
      <c r="K19" s="3">
        <f>SUM(K7:K18)</f>
        <v>305</v>
      </c>
    </row>
    <row r="20" spans="1:11" ht="15.6" thickBot="1" x14ac:dyDescent="0.3">
      <c r="B20" t="s">
        <v>9</v>
      </c>
      <c r="C20" s="3">
        <v>12</v>
      </c>
      <c r="E20" s="3"/>
      <c r="J20" s="5">
        <f>SUM(K19/100*2)</f>
        <v>6.1</v>
      </c>
    </row>
    <row r="21" spans="1:11" x14ac:dyDescent="0.25">
      <c r="B21" t="s">
        <v>10</v>
      </c>
      <c r="C21" s="3">
        <v>8</v>
      </c>
      <c r="D21" s="3" t="s">
        <v>122</v>
      </c>
      <c r="E21" s="3"/>
      <c r="J21" s="3">
        <f>SUM(J19:J20)</f>
        <v>702.1</v>
      </c>
    </row>
    <row r="22" spans="1:11" x14ac:dyDescent="0.25">
      <c r="B22" t="s">
        <v>11</v>
      </c>
      <c r="C22" s="3">
        <f>SUM(C20-C21)</f>
        <v>4</v>
      </c>
      <c r="E22" s="3"/>
    </row>
    <row r="23" spans="1:11" ht="15.6" thickBot="1" x14ac:dyDescent="0.3">
      <c r="F23" s="3" t="s">
        <v>30</v>
      </c>
      <c r="J23" s="11">
        <f>SUM(J21/C21)</f>
        <v>87.762500000000003</v>
      </c>
    </row>
    <row r="24" spans="1:11" ht="15.6" thickTop="1" x14ac:dyDescent="0.25"/>
  </sheetData>
  <sortState xmlns:xlrd2="http://schemas.microsoft.com/office/spreadsheetml/2017/richdata2" ref="B7:H18">
    <sortCondition descending="1" ref="F7:F18"/>
    <sortCondition descending="1" ref="G7:G18"/>
    <sortCondition ref="E7:E18" customList="5702,90,Kar,5703,Stand"/>
  </sortState>
  <phoneticPr fontId="0" type="noConversion"/>
  <hyperlinks>
    <hyperlink ref="G1" location="'SG Farnern'!A3" display="Farnern" xr:uid="{00000000-0004-0000-0400-000000000000}"/>
    <hyperlink ref="G2" location="'SG Oberbipp'!A3" display="Oberbipp" xr:uid="{00000000-0004-0000-0400-000001000000}"/>
    <hyperlink ref="G3" location="'Niederbipp Jura'!A3" display="Niederbipp Jura" xr:uid="{00000000-0004-0000-0400-000002000000}"/>
    <hyperlink ref="H1" location="'SG Rumisberg'!A3" display="Rumisberg" xr:uid="{00000000-0004-0000-0400-000003000000}"/>
    <hyperlink ref="H2" location="'Attiswil Feld'!A3" display="'Attiswil Feld" xr:uid="{00000000-0004-0000-0400-000004000000}"/>
    <hyperlink ref="H3" location="'SG Niederbipp'!A3" display="SG Niederbipp" xr:uid="{00000000-0004-0000-0400-000005000000}"/>
    <hyperlink ref="G4" location="'SG Wiedlisbach'!A3" display="'SG Wiedlisbach" xr:uid="{00000000-0004-0000-0400-000006000000}"/>
    <hyperlink ref="J2" location="'Rangliste gesamt'!A1" display="'Rangliste gesamt" xr:uid="{00000000-0004-0000-0400-000007000000}"/>
    <hyperlink ref="J3" location="'Rangliste Sektionen'!A1" display="Sektionsliste" xr:uid="{00000000-0004-0000-0400-000008000000}"/>
    <hyperlink ref="H4" location="'Wangen Schützen'!A3" display="'Wangen Schützen" xr:uid="{00000000-0004-0000-0400-000009000000}"/>
  </hyperlinks>
  <pageMargins left="0.78740157499999996" right="0.78740157499999996" top="0.54" bottom="0.54" header="0.4921259845" footer="0.24"/>
  <pageSetup paperSize="9" scale="97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2"/>
  <sheetViews>
    <sheetView zoomScaleNormal="100" workbookViewId="0">
      <selection activeCell="F26" sqref="F26"/>
    </sheetView>
  </sheetViews>
  <sheetFormatPr baseColWidth="10" defaultRowHeight="15" x14ac:dyDescent="0.25"/>
  <cols>
    <col min="1" max="1" width="5.81640625" customWidth="1"/>
    <col min="2" max="2" width="19.08984375" customWidth="1"/>
    <col min="3" max="3" width="15.36328125" customWidth="1"/>
    <col min="4" max="4" width="8.36328125" style="3" customWidth="1"/>
    <col min="5" max="5" width="7.81640625" style="3" customWidth="1"/>
    <col min="6" max="6" width="11.54296875" style="3" customWidth="1"/>
    <col min="7" max="7" width="5.81640625" style="3" customWidth="1"/>
    <col min="8" max="8" width="12.81640625" style="3" customWidth="1"/>
    <col min="9" max="9" width="0.6328125" style="3" customWidth="1"/>
    <col min="10" max="10" width="11.36328125" style="3" customWidth="1"/>
    <col min="11" max="11" width="13" style="3" customWidth="1"/>
  </cols>
  <sheetData>
    <row r="1" spans="1:11" ht="21" x14ac:dyDescent="0.4">
      <c r="A1" s="10" t="s">
        <v>139</v>
      </c>
      <c r="E1" s="8"/>
      <c r="G1" s="18" t="s">
        <v>17</v>
      </c>
      <c r="H1" s="9" t="s">
        <v>16</v>
      </c>
      <c r="I1" s="9"/>
      <c r="K1" s="8"/>
    </row>
    <row r="2" spans="1:11" x14ac:dyDescent="0.25">
      <c r="E2" s="8"/>
      <c r="G2" s="18" t="s">
        <v>18</v>
      </c>
      <c r="H2" s="7" t="s">
        <v>14</v>
      </c>
      <c r="I2" s="7"/>
      <c r="J2" s="20" t="s">
        <v>21</v>
      </c>
      <c r="K2" s="8"/>
    </row>
    <row r="3" spans="1:11" ht="17.399999999999999" x14ac:dyDescent="0.3">
      <c r="A3" s="1" t="s">
        <v>33</v>
      </c>
      <c r="E3" s="8"/>
      <c r="G3" s="18" t="s">
        <v>13</v>
      </c>
      <c r="H3" s="9" t="s">
        <v>19</v>
      </c>
      <c r="I3" s="9"/>
      <c r="J3" s="21" t="s">
        <v>22</v>
      </c>
      <c r="K3" s="8"/>
    </row>
    <row r="4" spans="1:11" x14ac:dyDescent="0.25">
      <c r="G4" s="23" t="s">
        <v>20</v>
      </c>
      <c r="H4" s="7" t="s">
        <v>42</v>
      </c>
      <c r="I4" s="7"/>
      <c r="J4" s="19"/>
    </row>
    <row r="5" spans="1:11" x14ac:dyDescent="0.25">
      <c r="G5" s="19"/>
      <c r="J5" s="19"/>
    </row>
    <row r="6" spans="1:11" ht="15.6" thickBot="1" x14ac:dyDescent="0.3">
      <c r="A6" s="2" t="s">
        <v>0</v>
      </c>
      <c r="B6" s="2" t="s">
        <v>1</v>
      </c>
      <c r="C6" s="2" t="s">
        <v>12</v>
      </c>
      <c r="D6" s="4" t="s">
        <v>2</v>
      </c>
      <c r="E6" s="4" t="s">
        <v>15</v>
      </c>
      <c r="F6" s="4" t="s">
        <v>3</v>
      </c>
      <c r="G6" s="4" t="s">
        <v>39</v>
      </c>
      <c r="H6" s="4" t="s">
        <v>8</v>
      </c>
      <c r="I6" s="4"/>
      <c r="J6" s="4" t="s">
        <v>4</v>
      </c>
      <c r="K6" s="4" t="s">
        <v>5</v>
      </c>
    </row>
    <row r="7" spans="1:11" ht="15.6" thickTop="1" x14ac:dyDescent="0.25">
      <c r="A7">
        <v>1</v>
      </c>
      <c r="B7" t="s">
        <v>57</v>
      </c>
      <c r="C7" t="s">
        <v>14</v>
      </c>
      <c r="D7" s="3">
        <v>50</v>
      </c>
      <c r="E7" s="29" t="s">
        <v>88</v>
      </c>
      <c r="F7" s="3">
        <v>89</v>
      </c>
      <c r="G7" s="3">
        <v>93</v>
      </c>
      <c r="H7" s="29" t="s">
        <v>144</v>
      </c>
      <c r="J7" s="3">
        <v>89</v>
      </c>
    </row>
    <row r="8" spans="1:11" x14ac:dyDescent="0.25">
      <c r="A8">
        <v>2</v>
      </c>
      <c r="B8" t="s">
        <v>149</v>
      </c>
      <c r="C8" t="s">
        <v>14</v>
      </c>
      <c r="D8" s="3">
        <v>70</v>
      </c>
      <c r="E8" s="3">
        <v>90</v>
      </c>
      <c r="F8" s="3">
        <v>89</v>
      </c>
      <c r="G8" s="3">
        <v>88</v>
      </c>
      <c r="H8" s="29" t="s">
        <v>144</v>
      </c>
      <c r="J8" s="3">
        <v>89</v>
      </c>
    </row>
    <row r="9" spans="1:11" x14ac:dyDescent="0.25">
      <c r="A9">
        <v>3</v>
      </c>
      <c r="B9" t="s">
        <v>79</v>
      </c>
      <c r="C9" t="s">
        <v>14</v>
      </c>
      <c r="D9" s="3">
        <v>44</v>
      </c>
      <c r="E9" s="3">
        <v>5703</v>
      </c>
      <c r="F9" s="3">
        <v>86</v>
      </c>
      <c r="G9" s="3">
        <v>100</v>
      </c>
      <c r="H9" s="29" t="s">
        <v>142</v>
      </c>
      <c r="J9" s="3">
        <v>86</v>
      </c>
    </row>
    <row r="10" spans="1:11" x14ac:dyDescent="0.25">
      <c r="A10">
        <v>4</v>
      </c>
      <c r="B10" t="s">
        <v>138</v>
      </c>
      <c r="C10" t="s">
        <v>14</v>
      </c>
      <c r="D10" s="3">
        <v>62</v>
      </c>
      <c r="E10" s="3" t="s">
        <v>89</v>
      </c>
      <c r="F10" s="3">
        <v>86</v>
      </c>
      <c r="G10" s="3">
        <v>93</v>
      </c>
      <c r="H10" s="29" t="s">
        <v>142</v>
      </c>
      <c r="J10" s="3">
        <v>86</v>
      </c>
    </row>
    <row r="11" spans="1:11" x14ac:dyDescent="0.25">
      <c r="A11">
        <v>5</v>
      </c>
      <c r="B11" t="s">
        <v>80</v>
      </c>
      <c r="C11" t="s">
        <v>14</v>
      </c>
      <c r="D11" s="3">
        <v>54</v>
      </c>
      <c r="E11" s="3">
        <v>90</v>
      </c>
      <c r="F11" s="3">
        <v>81</v>
      </c>
      <c r="G11" s="3">
        <v>87</v>
      </c>
      <c r="H11" s="29"/>
      <c r="J11" s="3">
        <v>81</v>
      </c>
    </row>
    <row r="12" spans="1:11" x14ac:dyDescent="0.25">
      <c r="A12">
        <v>6</v>
      </c>
      <c r="B12" t="s">
        <v>82</v>
      </c>
      <c r="C12" t="s">
        <v>14</v>
      </c>
      <c r="D12" s="3">
        <v>59</v>
      </c>
      <c r="E12" s="3">
        <v>5703</v>
      </c>
      <c r="F12" s="3">
        <v>78</v>
      </c>
      <c r="G12" s="3">
        <v>81</v>
      </c>
      <c r="H12" s="29"/>
      <c r="J12" s="3">
        <v>78</v>
      </c>
    </row>
    <row r="13" spans="1:11" x14ac:dyDescent="0.25">
      <c r="A13">
        <v>7</v>
      </c>
      <c r="B13" t="s">
        <v>137</v>
      </c>
      <c r="C13" t="s">
        <v>14</v>
      </c>
      <c r="D13" s="3">
        <v>67</v>
      </c>
      <c r="E13" s="3">
        <v>90</v>
      </c>
      <c r="F13" s="3">
        <v>77</v>
      </c>
      <c r="G13" s="3">
        <v>86</v>
      </c>
      <c r="H13" s="29"/>
      <c r="J13" s="3">
        <v>77</v>
      </c>
    </row>
    <row r="14" spans="1:11" x14ac:dyDescent="0.25">
      <c r="A14">
        <v>8</v>
      </c>
      <c r="B14" t="s">
        <v>117</v>
      </c>
      <c r="C14" t="s">
        <v>14</v>
      </c>
      <c r="D14" s="3">
        <v>30</v>
      </c>
      <c r="E14" s="3" t="s">
        <v>89</v>
      </c>
      <c r="F14" s="3">
        <v>73</v>
      </c>
      <c r="G14" s="3">
        <v>77</v>
      </c>
      <c r="H14" s="29"/>
      <c r="J14" s="3">
        <v>73</v>
      </c>
    </row>
    <row r="15" spans="1:11" x14ac:dyDescent="0.25">
      <c r="A15">
        <v>9</v>
      </c>
      <c r="B15" t="s">
        <v>148</v>
      </c>
      <c r="C15" t="s">
        <v>14</v>
      </c>
      <c r="D15" s="3">
        <v>46</v>
      </c>
      <c r="E15" s="3">
        <v>5703</v>
      </c>
      <c r="F15" s="3">
        <v>66</v>
      </c>
      <c r="G15" s="3">
        <v>85</v>
      </c>
      <c r="H15" s="29"/>
      <c r="J15" s="3">
        <v>66</v>
      </c>
    </row>
    <row r="16" spans="1:11" x14ac:dyDescent="0.25">
      <c r="E16" s="29"/>
      <c r="H16" s="29"/>
    </row>
    <row r="17" spans="2:11" x14ac:dyDescent="0.25">
      <c r="J17" s="3">
        <f>SUM(J7:J16)</f>
        <v>725</v>
      </c>
      <c r="K17" s="3">
        <f>SUM(K16:K16)</f>
        <v>0</v>
      </c>
    </row>
    <row r="18" spans="2:11" ht="15.6" thickBot="1" x14ac:dyDescent="0.3">
      <c r="B18" t="s">
        <v>9</v>
      </c>
      <c r="C18" s="3">
        <v>9</v>
      </c>
      <c r="J18" s="5">
        <f>SUM(K17/100*2)</f>
        <v>0</v>
      </c>
    </row>
    <row r="19" spans="2:11" x14ac:dyDescent="0.25">
      <c r="B19" t="s">
        <v>10</v>
      </c>
      <c r="C19" s="3">
        <v>10</v>
      </c>
      <c r="D19" s="3" t="s">
        <v>85</v>
      </c>
      <c r="J19" s="3">
        <f>SUM(J17:J18)</f>
        <v>725</v>
      </c>
    </row>
    <row r="20" spans="2:11" x14ac:dyDescent="0.25">
      <c r="B20" t="s">
        <v>11</v>
      </c>
      <c r="C20" s="3">
        <f>SUM(C18-C19)</f>
        <v>-1</v>
      </c>
    </row>
    <row r="21" spans="2:11" ht="15.6" thickBot="1" x14ac:dyDescent="0.3">
      <c r="F21" s="3" t="s">
        <v>34</v>
      </c>
      <c r="J21" s="11">
        <f>SUM(J19/C19)</f>
        <v>72.5</v>
      </c>
    </row>
    <row r="22" spans="2:11" ht="15.6" thickTop="1" x14ac:dyDescent="0.25"/>
  </sheetData>
  <sortState xmlns:xlrd2="http://schemas.microsoft.com/office/spreadsheetml/2017/richdata2" ref="B7:H15">
    <sortCondition descending="1" ref="F7:F15"/>
    <sortCondition descending="1" ref="G7:G15"/>
    <sortCondition ref="E7:E15" customList="5702,90,Kar,5703,Stand"/>
  </sortState>
  <phoneticPr fontId="0" type="noConversion"/>
  <hyperlinks>
    <hyperlink ref="G1" location="'SG Farnern'!A3" display="Farnern" xr:uid="{00000000-0004-0000-0500-000000000000}"/>
    <hyperlink ref="G2" location="'SG Oberbipp'!A3" display="Oberbipp" xr:uid="{00000000-0004-0000-0500-000001000000}"/>
    <hyperlink ref="G3" location="'Niederbipp Jura'!A3" display="Niederbipp Jura" xr:uid="{00000000-0004-0000-0500-000002000000}"/>
    <hyperlink ref="H1" location="'SG Rumisberg'!A3" display="Rumisberg" xr:uid="{00000000-0004-0000-0500-000003000000}"/>
    <hyperlink ref="H2" location="'Attiswil Feld'!A3" display="'Attiswil Feld" xr:uid="{00000000-0004-0000-0500-000004000000}"/>
    <hyperlink ref="H3" location="'SG Niederbipp'!A3" display="SG Niederbipp" xr:uid="{00000000-0004-0000-0500-000005000000}"/>
    <hyperlink ref="G4" location="'SG Wiedlisbach'!A3" display="'SG Wiedlisbach" xr:uid="{00000000-0004-0000-0500-000006000000}"/>
    <hyperlink ref="H4" location="'Wangen Schützen'!A3" display="'Wangen Schützen" xr:uid="{00000000-0004-0000-0500-000007000000}"/>
    <hyperlink ref="J3" location="'Rangliste Sektionen'!A1" display="Sektionsliste" xr:uid="{00000000-0004-0000-0500-000008000000}"/>
    <hyperlink ref="J2" location="'Rangliste gesamt'!A1" display="'Rangliste gesamt" xr:uid="{00000000-0004-0000-0500-000009000000}"/>
  </hyperlinks>
  <pageMargins left="0.78740157499999996" right="0.53" top="0.56000000000000005" bottom="0.41" header="0.4921259845" footer="0.36"/>
  <pageSetup paperSize="9" scale="9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tabSelected="1" topLeftCell="A59" zoomScaleNormal="100" workbookViewId="0">
      <pane ySplit="600" activePane="bottomLeft"/>
      <selection activeCell="H3" sqref="H3"/>
      <selection pane="bottomLeft" activeCell="F13" sqref="F13"/>
    </sheetView>
  </sheetViews>
  <sheetFormatPr baseColWidth="10" defaultRowHeight="15" x14ac:dyDescent="0.25"/>
  <cols>
    <col min="1" max="1" width="5.81640625" customWidth="1"/>
    <col min="2" max="2" width="19.08984375" customWidth="1"/>
    <col min="3" max="3" width="15.36328125" customWidth="1"/>
    <col min="4" max="4" width="8.36328125" style="3" customWidth="1"/>
    <col min="5" max="5" width="8.81640625" style="3" customWidth="1"/>
    <col min="6" max="6" width="11.54296875" style="3" customWidth="1"/>
    <col min="7" max="7" width="5.81640625" style="3" customWidth="1"/>
    <col min="8" max="8" width="12.81640625" style="3" customWidth="1"/>
    <col min="9" max="9" width="1" style="3" customWidth="1"/>
    <col min="10" max="10" width="11.36328125" style="3" customWidth="1"/>
    <col min="11" max="11" width="13" style="3" customWidth="1"/>
  </cols>
  <sheetData>
    <row r="1" spans="1:11" ht="21" x14ac:dyDescent="0.4">
      <c r="A1" s="10" t="s">
        <v>139</v>
      </c>
      <c r="E1" s="8"/>
      <c r="G1" s="18" t="s">
        <v>17</v>
      </c>
      <c r="H1" s="9" t="s">
        <v>16</v>
      </c>
      <c r="I1" s="9"/>
      <c r="K1" s="8"/>
    </row>
    <row r="2" spans="1:11" x14ac:dyDescent="0.25">
      <c r="E2" s="8"/>
      <c r="G2" s="18" t="s">
        <v>18</v>
      </c>
      <c r="H2" s="7" t="s">
        <v>14</v>
      </c>
      <c r="I2" s="7"/>
      <c r="J2" s="20" t="s">
        <v>21</v>
      </c>
      <c r="K2" s="8"/>
    </row>
    <row r="3" spans="1:11" ht="17.399999999999999" x14ac:dyDescent="0.3">
      <c r="A3" s="1" t="s">
        <v>40</v>
      </c>
      <c r="E3" s="8"/>
      <c r="G3" s="18" t="s">
        <v>13</v>
      </c>
      <c r="H3" s="9" t="s">
        <v>19</v>
      </c>
      <c r="I3" s="9"/>
      <c r="J3" s="21" t="s">
        <v>22</v>
      </c>
      <c r="K3" s="8"/>
    </row>
    <row r="4" spans="1:11" x14ac:dyDescent="0.25">
      <c r="G4" s="23" t="s">
        <v>20</v>
      </c>
      <c r="H4" s="7" t="s">
        <v>42</v>
      </c>
      <c r="I4" s="7"/>
      <c r="J4" s="19"/>
    </row>
    <row r="5" spans="1:11" x14ac:dyDescent="0.25">
      <c r="G5" s="23"/>
      <c r="H5" s="7"/>
      <c r="I5" s="7"/>
      <c r="J5" s="19"/>
    </row>
    <row r="6" spans="1:11" ht="15.6" thickBot="1" x14ac:dyDescent="0.3">
      <c r="A6" s="2" t="s">
        <v>0</v>
      </c>
      <c r="B6" s="2" t="s">
        <v>1</v>
      </c>
      <c r="C6" s="2" t="s">
        <v>12</v>
      </c>
      <c r="D6" s="4" t="s">
        <v>2</v>
      </c>
      <c r="E6" s="4" t="s">
        <v>15</v>
      </c>
      <c r="F6" s="4" t="s">
        <v>3</v>
      </c>
      <c r="G6" s="4" t="s">
        <v>39</v>
      </c>
      <c r="H6" s="4" t="s">
        <v>8</v>
      </c>
      <c r="I6" s="4"/>
      <c r="J6" s="4" t="s">
        <v>4</v>
      </c>
      <c r="K6" s="4" t="s">
        <v>5</v>
      </c>
    </row>
    <row r="7" spans="1:11" ht="15.6" thickTop="1" x14ac:dyDescent="0.25">
      <c r="A7">
        <v>1</v>
      </c>
      <c r="B7" t="s">
        <v>135</v>
      </c>
      <c r="C7" t="s">
        <v>42</v>
      </c>
      <c r="D7" s="29">
        <v>62</v>
      </c>
      <c r="E7" s="3" t="s">
        <v>88</v>
      </c>
      <c r="F7" s="3">
        <v>94</v>
      </c>
      <c r="G7" s="3">
        <v>97</v>
      </c>
      <c r="H7" s="3" t="s">
        <v>142</v>
      </c>
      <c r="J7" s="3">
        <v>94</v>
      </c>
    </row>
    <row r="8" spans="1:11" x14ac:dyDescent="0.25">
      <c r="A8">
        <v>2</v>
      </c>
      <c r="B8" t="s">
        <v>56</v>
      </c>
      <c r="C8" t="s">
        <v>42</v>
      </c>
      <c r="D8" s="3">
        <v>71</v>
      </c>
      <c r="E8" s="3">
        <v>5703</v>
      </c>
      <c r="F8" s="3">
        <v>93</v>
      </c>
      <c r="G8" s="3">
        <v>97</v>
      </c>
      <c r="H8" s="29" t="s">
        <v>142</v>
      </c>
      <c r="J8" s="3">
        <v>93</v>
      </c>
    </row>
    <row r="9" spans="1:11" x14ac:dyDescent="0.25">
      <c r="A9">
        <v>3</v>
      </c>
      <c r="B9" t="s">
        <v>87</v>
      </c>
      <c r="C9" t="s">
        <v>42</v>
      </c>
      <c r="D9" s="3">
        <v>54</v>
      </c>
      <c r="E9" s="3">
        <v>5703</v>
      </c>
      <c r="F9" s="3">
        <v>92</v>
      </c>
      <c r="G9" s="3">
        <v>94</v>
      </c>
      <c r="H9" s="3" t="s">
        <v>142</v>
      </c>
      <c r="J9" s="3">
        <v>92</v>
      </c>
    </row>
    <row r="10" spans="1:11" x14ac:dyDescent="0.25">
      <c r="A10">
        <v>4</v>
      </c>
      <c r="B10" t="s">
        <v>98</v>
      </c>
      <c r="C10" t="s">
        <v>42</v>
      </c>
      <c r="D10" s="3">
        <v>89</v>
      </c>
      <c r="E10" s="3">
        <v>90</v>
      </c>
      <c r="F10" s="3">
        <v>91</v>
      </c>
      <c r="G10" s="3">
        <v>90</v>
      </c>
      <c r="H10" s="3" t="s">
        <v>144</v>
      </c>
      <c r="J10" s="3">
        <v>91</v>
      </c>
    </row>
    <row r="11" spans="1:11" x14ac:dyDescent="0.25">
      <c r="A11">
        <v>5</v>
      </c>
      <c r="B11" t="s">
        <v>65</v>
      </c>
      <c r="C11" t="s">
        <v>42</v>
      </c>
      <c r="D11" s="3">
        <v>57</v>
      </c>
      <c r="E11" s="3">
        <v>5703</v>
      </c>
      <c r="F11" s="3">
        <v>89</v>
      </c>
      <c r="G11" s="3">
        <v>89</v>
      </c>
      <c r="H11" s="29" t="s">
        <v>142</v>
      </c>
      <c r="J11" s="3">
        <v>89</v>
      </c>
    </row>
    <row r="12" spans="1:11" x14ac:dyDescent="0.25">
      <c r="A12">
        <v>6</v>
      </c>
      <c r="B12" t="s">
        <v>129</v>
      </c>
      <c r="C12" t="s">
        <v>42</v>
      </c>
      <c r="D12" s="29">
        <v>99</v>
      </c>
      <c r="E12" s="3">
        <v>5703</v>
      </c>
      <c r="F12" s="3">
        <v>84</v>
      </c>
      <c r="G12" s="3">
        <v>100</v>
      </c>
      <c r="J12" s="3">
        <v>84</v>
      </c>
    </row>
    <row r="13" spans="1:11" x14ac:dyDescent="0.25">
      <c r="A13">
        <v>7</v>
      </c>
      <c r="B13" t="s">
        <v>133</v>
      </c>
      <c r="C13" t="s">
        <v>42</v>
      </c>
      <c r="D13" s="3">
        <v>2003</v>
      </c>
      <c r="E13" s="3">
        <v>5703</v>
      </c>
      <c r="F13" s="3">
        <v>82</v>
      </c>
      <c r="G13" s="3">
        <v>86</v>
      </c>
      <c r="J13" s="3">
        <v>82</v>
      </c>
    </row>
    <row r="14" spans="1:11" x14ac:dyDescent="0.25">
      <c r="A14">
        <v>8</v>
      </c>
      <c r="B14" t="s">
        <v>116</v>
      </c>
      <c r="C14" t="s">
        <v>42</v>
      </c>
      <c r="D14" s="3">
        <v>56</v>
      </c>
      <c r="E14" s="3">
        <v>90</v>
      </c>
      <c r="F14" s="3">
        <v>80</v>
      </c>
      <c r="G14" s="3">
        <v>86</v>
      </c>
      <c r="J14" s="3">
        <v>80</v>
      </c>
    </row>
    <row r="15" spans="1:11" x14ac:dyDescent="0.25">
      <c r="A15">
        <v>9</v>
      </c>
      <c r="B15" t="s">
        <v>90</v>
      </c>
      <c r="C15" t="s">
        <v>42</v>
      </c>
      <c r="D15" s="3">
        <v>55</v>
      </c>
      <c r="E15" s="3">
        <v>5703</v>
      </c>
      <c r="F15" s="3">
        <v>78</v>
      </c>
      <c r="G15" s="3">
        <v>85</v>
      </c>
      <c r="J15" s="3">
        <v>78</v>
      </c>
    </row>
    <row r="19" spans="2:11" x14ac:dyDescent="0.25">
      <c r="J19" s="3">
        <f>SUM(J7:J18)</f>
        <v>783</v>
      </c>
      <c r="K19" s="3">
        <f>SUM(K7:K18)</f>
        <v>0</v>
      </c>
    </row>
    <row r="20" spans="2:11" ht="15.6" thickBot="1" x14ac:dyDescent="0.3">
      <c r="B20" t="s">
        <v>9</v>
      </c>
      <c r="C20" s="3">
        <v>9</v>
      </c>
      <c r="J20" s="5">
        <f>SUM(K19/100*2)</f>
        <v>0</v>
      </c>
    </row>
    <row r="21" spans="2:11" x14ac:dyDescent="0.25">
      <c r="B21" t="s">
        <v>10</v>
      </c>
      <c r="C21" s="3">
        <v>12</v>
      </c>
      <c r="D21" s="3" t="s">
        <v>84</v>
      </c>
      <c r="J21" s="3">
        <f>SUM(J19:J20)</f>
        <v>783</v>
      </c>
    </row>
    <row r="22" spans="2:11" x14ac:dyDescent="0.25">
      <c r="B22" t="s">
        <v>11</v>
      </c>
      <c r="C22" s="3">
        <f>SUM(C20-C21)</f>
        <v>-3</v>
      </c>
    </row>
    <row r="23" spans="2:11" ht="15.6" thickBot="1" x14ac:dyDescent="0.3">
      <c r="F23" s="3" t="s">
        <v>41</v>
      </c>
      <c r="J23" s="11">
        <f>SUM(J21/C21)</f>
        <v>65.25</v>
      </c>
    </row>
    <row r="24" spans="2:11" ht="15.6" thickTop="1" x14ac:dyDescent="0.25"/>
  </sheetData>
  <sortState xmlns:xlrd2="http://schemas.microsoft.com/office/spreadsheetml/2017/richdata2" ref="B7:H15">
    <sortCondition descending="1" ref="F7:F15"/>
    <sortCondition descending="1" ref="G7:G15"/>
    <sortCondition ref="E7:E15" customList="5702,90,Kar,5703,Stand"/>
  </sortState>
  <phoneticPr fontId="0" type="noConversion"/>
  <hyperlinks>
    <hyperlink ref="G1" location="'SG Farnern'!A3" display="Farnern" xr:uid="{00000000-0004-0000-0600-000000000000}"/>
    <hyperlink ref="G2" location="'SG Oberbipp'!A3" display="Oberbipp" xr:uid="{00000000-0004-0000-0600-000001000000}"/>
    <hyperlink ref="G3" location="'Niederbipp Jura'!A3" display="Niederbipp Jura" xr:uid="{00000000-0004-0000-0600-000002000000}"/>
    <hyperlink ref="H1" location="'SG Rumisberg'!A3" display="Rumisberg" xr:uid="{00000000-0004-0000-0600-000003000000}"/>
    <hyperlink ref="H2" location="'Attiswil Feld'!A3" display="'Attiswil Feld" xr:uid="{00000000-0004-0000-0600-000004000000}"/>
    <hyperlink ref="H3" location="'SG Niederbipp'!A3" display="SG Niederbipp" xr:uid="{00000000-0004-0000-0600-000005000000}"/>
    <hyperlink ref="G4" location="'SG Wiedlisbach'!A3" display="'SG Wiedlisbach" xr:uid="{00000000-0004-0000-0600-000006000000}"/>
    <hyperlink ref="J2" location="'Rangliste gesamt'!A1" display="'Rangliste gesamt" xr:uid="{00000000-0004-0000-0600-000007000000}"/>
    <hyperlink ref="J3" location="'Rangliste Sektionen'!A1" display="Sektionsliste" xr:uid="{00000000-0004-0000-0600-000008000000}"/>
    <hyperlink ref="H4" location="'Wangen Schützen'!A3" display="'Wangen Schützen" xr:uid="{00000000-0004-0000-0600-000009000000}"/>
  </hyperlinks>
  <pageMargins left="0.78740157499999996" right="0.78740157499999996" top="0.6" bottom="0.56000000000000005" header="0.4921259845" footer="0.4921259845"/>
  <pageSetup paperSize="9" scale="9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7"/>
  <sheetViews>
    <sheetView zoomScaleNormal="100" workbookViewId="0">
      <pane ySplit="2292" topLeftCell="A13"/>
      <selection activeCell="G3" sqref="G3"/>
      <selection pane="bottomLeft" activeCell="J26" sqref="J26"/>
    </sheetView>
  </sheetViews>
  <sheetFormatPr baseColWidth="10" defaultRowHeight="15" x14ac:dyDescent="0.25"/>
  <cols>
    <col min="1" max="1" width="5.81640625" customWidth="1"/>
    <col min="2" max="2" width="19.08984375" customWidth="1"/>
    <col min="3" max="3" width="15.36328125" customWidth="1"/>
    <col min="4" max="4" width="8.36328125" style="3" customWidth="1"/>
    <col min="5" max="5" width="7.81640625" customWidth="1"/>
    <col min="6" max="6" width="11.54296875" style="3" customWidth="1"/>
    <col min="7" max="7" width="5.81640625" style="3" customWidth="1"/>
    <col min="8" max="8" width="12.81640625" style="3" customWidth="1"/>
    <col min="9" max="9" width="0.6328125" style="3" customWidth="1"/>
    <col min="10" max="10" width="11.36328125" style="3" customWidth="1"/>
    <col min="11" max="11" width="13" style="3" customWidth="1"/>
  </cols>
  <sheetData>
    <row r="1" spans="1:11" ht="21" x14ac:dyDescent="0.4">
      <c r="A1" s="10" t="s">
        <v>139</v>
      </c>
      <c r="E1" s="6"/>
      <c r="G1" s="18" t="s">
        <v>17</v>
      </c>
      <c r="H1" s="9" t="s">
        <v>16</v>
      </c>
      <c r="I1" s="9"/>
      <c r="K1" s="8"/>
    </row>
    <row r="2" spans="1:11" x14ac:dyDescent="0.25">
      <c r="E2" s="6"/>
      <c r="G2" s="18" t="s">
        <v>18</v>
      </c>
      <c r="H2" s="7" t="s">
        <v>14</v>
      </c>
      <c r="I2" s="7"/>
      <c r="J2" s="20" t="s">
        <v>21</v>
      </c>
      <c r="K2" s="8"/>
    </row>
    <row r="3" spans="1:11" ht="17.399999999999999" x14ac:dyDescent="0.3">
      <c r="A3" s="1" t="s">
        <v>31</v>
      </c>
      <c r="E3" s="6"/>
      <c r="G3" s="18" t="s">
        <v>13</v>
      </c>
      <c r="H3" s="9" t="s">
        <v>19</v>
      </c>
      <c r="I3" s="9"/>
      <c r="J3" s="21" t="s">
        <v>22</v>
      </c>
      <c r="K3" s="8"/>
    </row>
    <row r="4" spans="1:11" x14ac:dyDescent="0.25">
      <c r="G4" s="23" t="s">
        <v>20</v>
      </c>
      <c r="H4" s="7" t="s">
        <v>42</v>
      </c>
      <c r="I4" s="7"/>
    </row>
    <row r="5" spans="1:11" x14ac:dyDescent="0.25">
      <c r="G5" s="20"/>
    </row>
    <row r="6" spans="1:11" ht="15.6" thickBot="1" x14ac:dyDescent="0.3">
      <c r="A6" s="2" t="s">
        <v>0</v>
      </c>
      <c r="B6" s="2" t="s">
        <v>1</v>
      </c>
      <c r="C6" s="2" t="s">
        <v>12</v>
      </c>
      <c r="D6" s="4" t="s">
        <v>2</v>
      </c>
      <c r="E6" s="2" t="s">
        <v>15</v>
      </c>
      <c r="F6" s="4" t="s">
        <v>3</v>
      </c>
      <c r="G6" s="4" t="s">
        <v>39</v>
      </c>
      <c r="H6" s="4" t="s">
        <v>8</v>
      </c>
      <c r="I6" s="4"/>
      <c r="J6" s="4" t="s">
        <v>4</v>
      </c>
      <c r="K6" s="4" t="s">
        <v>5</v>
      </c>
    </row>
    <row r="7" spans="1:11" ht="15.6" thickTop="1" x14ac:dyDescent="0.25">
      <c r="A7">
        <v>1</v>
      </c>
      <c r="B7" t="s">
        <v>68</v>
      </c>
      <c r="C7" t="s">
        <v>47</v>
      </c>
      <c r="D7" s="3">
        <v>49</v>
      </c>
      <c r="E7" s="3" t="s">
        <v>89</v>
      </c>
      <c r="F7" s="3">
        <v>98</v>
      </c>
      <c r="G7" s="3">
        <v>97</v>
      </c>
      <c r="H7" s="29" t="s">
        <v>142</v>
      </c>
      <c r="J7" s="3">
        <v>98</v>
      </c>
    </row>
    <row r="8" spans="1:11" x14ac:dyDescent="0.25">
      <c r="A8">
        <v>2</v>
      </c>
      <c r="B8" t="s">
        <v>153</v>
      </c>
      <c r="C8" t="s">
        <v>47</v>
      </c>
      <c r="D8" s="3">
        <v>79</v>
      </c>
      <c r="E8" s="3">
        <v>5703</v>
      </c>
      <c r="F8" s="3">
        <v>94</v>
      </c>
      <c r="G8" s="3">
        <v>98</v>
      </c>
      <c r="H8" s="29"/>
      <c r="J8" s="3">
        <v>94</v>
      </c>
    </row>
    <row r="9" spans="1:11" x14ac:dyDescent="0.25">
      <c r="A9">
        <v>3</v>
      </c>
      <c r="B9" t="s">
        <v>115</v>
      </c>
      <c r="C9" t="s">
        <v>47</v>
      </c>
      <c r="D9" s="3">
        <v>75</v>
      </c>
      <c r="E9" s="29" t="s">
        <v>88</v>
      </c>
      <c r="F9" s="3">
        <v>94</v>
      </c>
      <c r="G9" s="3">
        <v>96</v>
      </c>
      <c r="H9" s="3" t="s">
        <v>144</v>
      </c>
      <c r="J9" s="3">
        <v>94</v>
      </c>
    </row>
    <row r="10" spans="1:11" x14ac:dyDescent="0.25">
      <c r="A10">
        <v>4</v>
      </c>
      <c r="B10" s="30" t="s">
        <v>131</v>
      </c>
      <c r="C10" s="30" t="s">
        <v>47</v>
      </c>
      <c r="D10" s="3">
        <v>77</v>
      </c>
      <c r="E10" s="3" t="s">
        <v>89</v>
      </c>
      <c r="F10" s="3">
        <v>94</v>
      </c>
      <c r="G10" s="3">
        <v>92</v>
      </c>
      <c r="H10" s="29" t="s">
        <v>144</v>
      </c>
      <c r="J10" s="3">
        <v>94</v>
      </c>
    </row>
    <row r="11" spans="1:11" x14ac:dyDescent="0.25">
      <c r="A11">
        <v>5</v>
      </c>
      <c r="B11" t="s">
        <v>92</v>
      </c>
      <c r="C11" t="s">
        <v>47</v>
      </c>
      <c r="D11" s="3">
        <v>76</v>
      </c>
      <c r="E11" s="3">
        <v>5703</v>
      </c>
      <c r="F11" s="3">
        <v>93</v>
      </c>
      <c r="G11" s="3">
        <v>100</v>
      </c>
      <c r="H11" s="29" t="s">
        <v>142</v>
      </c>
      <c r="J11" s="3">
        <v>93</v>
      </c>
    </row>
    <row r="12" spans="1:11" x14ac:dyDescent="0.25">
      <c r="A12">
        <v>6</v>
      </c>
      <c r="B12" t="s">
        <v>72</v>
      </c>
      <c r="C12" t="s">
        <v>47</v>
      </c>
      <c r="D12" s="3">
        <v>65</v>
      </c>
      <c r="E12" s="3">
        <v>5703</v>
      </c>
      <c r="F12" s="3">
        <v>92</v>
      </c>
      <c r="G12" s="3">
        <v>94</v>
      </c>
      <c r="H12" s="29" t="s">
        <v>144</v>
      </c>
      <c r="J12" s="3">
        <v>92</v>
      </c>
    </row>
    <row r="13" spans="1:11" x14ac:dyDescent="0.25">
      <c r="A13">
        <v>7</v>
      </c>
      <c r="B13" t="s">
        <v>136</v>
      </c>
      <c r="C13" t="s">
        <v>47</v>
      </c>
      <c r="D13" s="3">
        <v>89</v>
      </c>
      <c r="E13" s="3">
        <v>90</v>
      </c>
      <c r="F13" s="3">
        <v>91</v>
      </c>
      <c r="G13" s="3">
        <v>97</v>
      </c>
      <c r="H13" s="29" t="s">
        <v>142</v>
      </c>
      <c r="J13" s="3">
        <v>91</v>
      </c>
    </row>
    <row r="14" spans="1:11" x14ac:dyDescent="0.25">
      <c r="A14">
        <v>8</v>
      </c>
      <c r="B14" t="s">
        <v>91</v>
      </c>
      <c r="C14" t="s">
        <v>47</v>
      </c>
      <c r="D14" s="3">
        <v>78</v>
      </c>
      <c r="E14" s="3">
        <v>5703</v>
      </c>
      <c r="F14" s="3">
        <v>89</v>
      </c>
      <c r="G14" s="3">
        <v>92</v>
      </c>
      <c r="H14" s="3" t="s">
        <v>142</v>
      </c>
      <c r="J14" s="3">
        <v>89</v>
      </c>
    </row>
    <row r="15" spans="1:11" x14ac:dyDescent="0.25">
      <c r="A15">
        <v>9</v>
      </c>
      <c r="B15" t="s">
        <v>75</v>
      </c>
      <c r="C15" t="s">
        <v>47</v>
      </c>
      <c r="D15" s="3">
        <v>73</v>
      </c>
      <c r="E15" s="29" t="s">
        <v>89</v>
      </c>
      <c r="F15" s="3">
        <v>88</v>
      </c>
      <c r="G15" s="3">
        <v>91</v>
      </c>
      <c r="H15" s="29" t="s">
        <v>142</v>
      </c>
      <c r="J15" s="3">
        <v>88</v>
      </c>
    </row>
    <row r="16" spans="1:11" x14ac:dyDescent="0.25">
      <c r="A16">
        <v>10</v>
      </c>
      <c r="B16" t="s">
        <v>61</v>
      </c>
      <c r="C16" t="s">
        <v>47</v>
      </c>
      <c r="D16" s="3">
        <v>57</v>
      </c>
      <c r="E16" s="3">
        <v>90</v>
      </c>
      <c r="F16" s="3">
        <v>86</v>
      </c>
      <c r="G16" s="3">
        <v>96</v>
      </c>
      <c r="H16" s="3" t="s">
        <v>144</v>
      </c>
      <c r="J16" s="3">
        <v>86</v>
      </c>
    </row>
    <row r="17" spans="1:11" x14ac:dyDescent="0.25">
      <c r="A17">
        <v>11</v>
      </c>
      <c r="B17" t="s">
        <v>124</v>
      </c>
      <c r="C17" t="s">
        <v>47</v>
      </c>
      <c r="D17" s="3">
        <v>72</v>
      </c>
      <c r="E17" s="3">
        <v>90</v>
      </c>
      <c r="F17" s="3">
        <v>84</v>
      </c>
      <c r="G17" s="3">
        <v>93</v>
      </c>
      <c r="H17" s="29" t="s">
        <v>144</v>
      </c>
      <c r="J17" s="3">
        <v>84</v>
      </c>
    </row>
    <row r="18" spans="1:11" x14ac:dyDescent="0.25">
      <c r="A18">
        <v>12</v>
      </c>
      <c r="B18" t="s">
        <v>76</v>
      </c>
      <c r="C18" t="s">
        <v>47</v>
      </c>
      <c r="D18" s="3">
        <v>60</v>
      </c>
      <c r="E18" s="3">
        <v>5703</v>
      </c>
      <c r="F18" s="3">
        <v>84</v>
      </c>
      <c r="G18" s="3">
        <v>93</v>
      </c>
      <c r="H18" s="29" t="s">
        <v>144</v>
      </c>
      <c r="J18" s="3">
        <v>84</v>
      </c>
    </row>
    <row r="19" spans="1:11" x14ac:dyDescent="0.25">
      <c r="A19">
        <v>13</v>
      </c>
      <c r="B19" t="s">
        <v>69</v>
      </c>
      <c r="C19" t="s">
        <v>47</v>
      </c>
      <c r="D19" s="3">
        <v>70</v>
      </c>
      <c r="E19" s="29" t="s">
        <v>89</v>
      </c>
      <c r="F19" s="3">
        <v>84</v>
      </c>
      <c r="G19" s="3">
        <v>84</v>
      </c>
      <c r="H19" s="29" t="s">
        <v>144</v>
      </c>
      <c r="K19" s="3">
        <v>84</v>
      </c>
    </row>
    <row r="20" spans="1:11" x14ac:dyDescent="0.25">
      <c r="E20" s="3"/>
      <c r="H20" s="29"/>
    </row>
    <row r="21" spans="1:11" x14ac:dyDescent="0.25">
      <c r="E21" s="3"/>
    </row>
    <row r="22" spans="1:11" x14ac:dyDescent="0.25">
      <c r="J22" s="3">
        <f>SUM(J7:J21)</f>
        <v>1087</v>
      </c>
      <c r="K22" s="3">
        <f>SUM(K7:K21)</f>
        <v>84</v>
      </c>
    </row>
    <row r="23" spans="1:11" ht="15.6" thickBot="1" x14ac:dyDescent="0.3">
      <c r="B23" t="s">
        <v>9</v>
      </c>
      <c r="C23" s="3">
        <v>13</v>
      </c>
      <c r="E23" s="3"/>
      <c r="J23" s="5">
        <f>SUM(K22/100*2)</f>
        <v>1.68</v>
      </c>
    </row>
    <row r="24" spans="1:11" x14ac:dyDescent="0.25">
      <c r="B24" t="s">
        <v>10</v>
      </c>
      <c r="C24" s="3">
        <v>12</v>
      </c>
      <c r="D24" s="3" t="s">
        <v>84</v>
      </c>
      <c r="E24" s="3"/>
      <c r="J24" s="3">
        <f>SUM(J22:J23)</f>
        <v>1088.68</v>
      </c>
    </row>
    <row r="25" spans="1:11" x14ac:dyDescent="0.25">
      <c r="B25" t="s">
        <v>11</v>
      </c>
      <c r="C25" s="3">
        <f>SUM(C23-C24)</f>
        <v>1</v>
      </c>
      <c r="E25" s="3"/>
    </row>
    <row r="26" spans="1:11" ht="15.6" thickBot="1" x14ac:dyDescent="0.3">
      <c r="F26" s="3" t="s">
        <v>32</v>
      </c>
      <c r="J26" s="11">
        <f>SUM(J24/C24)</f>
        <v>90.723333333333343</v>
      </c>
    </row>
    <row r="27" spans="1:11" ht="15.6" thickTop="1" x14ac:dyDescent="0.25"/>
  </sheetData>
  <sortState xmlns:xlrd2="http://schemas.microsoft.com/office/spreadsheetml/2017/richdata2" ref="B7:H19">
    <sortCondition descending="1" ref="F7:F19"/>
    <sortCondition descending="1" ref="G7:G19"/>
    <sortCondition ref="E7:E19" customList="5702,90,Kar,5703,Stand"/>
  </sortState>
  <phoneticPr fontId="0" type="noConversion"/>
  <hyperlinks>
    <hyperlink ref="G1" location="'SG Farnern'!A3" display="Farnern" xr:uid="{00000000-0004-0000-0700-000000000000}"/>
    <hyperlink ref="G2" location="'SG Oberbipp'!A3" display="Oberbipp" xr:uid="{00000000-0004-0000-0700-000001000000}"/>
    <hyperlink ref="G3" location="'Niederbipp Jura'!A3" display="Niederbipp Jura" xr:uid="{00000000-0004-0000-0700-000002000000}"/>
    <hyperlink ref="H1" location="'SG Rumisberg'!A3" display="Rumisberg" xr:uid="{00000000-0004-0000-0700-000003000000}"/>
    <hyperlink ref="H2" location="'Attiswil Feld'!A3" display="'Attiswil Feld" xr:uid="{00000000-0004-0000-0700-000004000000}"/>
    <hyperlink ref="H3" location="'SG Niederbipp'!A3" display="SG Niederbipp" xr:uid="{00000000-0004-0000-0700-000005000000}"/>
    <hyperlink ref="G4" location="'SG Wiedlisbach'!A3" display="'SG Wiedlisbach" xr:uid="{00000000-0004-0000-0700-000006000000}"/>
    <hyperlink ref="J2" location="'Rangliste gesamt'!A1" display="'Rangliste gesamt" xr:uid="{00000000-0004-0000-0700-000007000000}"/>
    <hyperlink ref="J3" location="'Rangliste Sektionen'!A1" display="Sektionsliste" xr:uid="{00000000-0004-0000-0700-000008000000}"/>
    <hyperlink ref="H4" location="'Wangen Schützen'!A3" display="'Wangen Schützen" xr:uid="{00000000-0004-0000-0700-000009000000}"/>
  </hyperlinks>
  <pageMargins left="0.78740157499999996" right="0.78740157499999996" top="0.54" bottom="0.46" header="0.4921259845" footer="0.43"/>
  <pageSetup paperSize="9" scale="9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09"/>
  <sheetViews>
    <sheetView topLeftCell="A13" zoomScaleNormal="100" workbookViewId="0">
      <pane ySplit="2196" activePane="bottomLeft"/>
      <selection pane="bottomLeft" activeCell="E17" sqref="E17"/>
    </sheetView>
  </sheetViews>
  <sheetFormatPr baseColWidth="10" defaultRowHeight="15" x14ac:dyDescent="0.25"/>
  <cols>
    <col min="1" max="1" width="5.81640625" customWidth="1"/>
    <col min="2" max="2" width="20.6328125" customWidth="1"/>
    <col min="3" max="3" width="15.36328125" customWidth="1"/>
    <col min="4" max="4" width="8.36328125" style="3" customWidth="1"/>
    <col min="5" max="5" width="7.81640625" style="3" customWidth="1"/>
    <col min="6" max="6" width="12.81640625" style="3" customWidth="1"/>
    <col min="7" max="7" width="5.81640625" style="3" customWidth="1"/>
    <col min="8" max="8" width="11.54296875" style="3" customWidth="1"/>
    <col min="9" max="9" width="3.08984375" style="3" customWidth="1"/>
    <col min="10" max="10" width="13" style="3" customWidth="1"/>
  </cols>
  <sheetData>
    <row r="1" spans="1:11" ht="21" x14ac:dyDescent="0.4">
      <c r="A1" s="10" t="s">
        <v>139</v>
      </c>
      <c r="E1" s="9" t="s">
        <v>17</v>
      </c>
      <c r="F1" s="9" t="s">
        <v>16</v>
      </c>
      <c r="J1" s="8"/>
    </row>
    <row r="2" spans="1:11" x14ac:dyDescent="0.25">
      <c r="E2" s="9" t="s">
        <v>18</v>
      </c>
      <c r="F2" s="7" t="s">
        <v>14</v>
      </c>
      <c r="G2" s="20" t="s">
        <v>21</v>
      </c>
      <c r="J2" s="8"/>
    </row>
    <row r="3" spans="1:11" ht="17.399999999999999" x14ac:dyDescent="0.3">
      <c r="A3" s="1" t="s">
        <v>25</v>
      </c>
      <c r="E3" s="18" t="s">
        <v>13</v>
      </c>
      <c r="F3" s="9" t="s">
        <v>19</v>
      </c>
      <c r="G3" s="21" t="s">
        <v>22</v>
      </c>
      <c r="J3" s="8"/>
    </row>
    <row r="4" spans="1:11" x14ac:dyDescent="0.25">
      <c r="E4" s="23" t="s">
        <v>20</v>
      </c>
      <c r="F4" s="7" t="s">
        <v>42</v>
      </c>
    </row>
    <row r="5" spans="1:11" ht="9.9" customHeight="1" x14ac:dyDescent="0.25"/>
    <row r="6" spans="1:11" ht="15.6" thickBot="1" x14ac:dyDescent="0.3">
      <c r="A6" s="2" t="s">
        <v>0</v>
      </c>
      <c r="B6" s="2" t="s">
        <v>1</v>
      </c>
      <c r="C6" s="2" t="s">
        <v>12</v>
      </c>
      <c r="D6" s="4" t="s">
        <v>2</v>
      </c>
      <c r="E6" s="4" t="s">
        <v>15</v>
      </c>
      <c r="F6" s="4" t="s">
        <v>3</v>
      </c>
      <c r="G6" s="4" t="s">
        <v>39</v>
      </c>
      <c r="H6" s="4" t="s">
        <v>8</v>
      </c>
    </row>
    <row r="7" spans="1:11" ht="15.6" thickTop="1" x14ac:dyDescent="0.25">
      <c r="A7">
        <v>1</v>
      </c>
      <c r="B7" t="s">
        <v>68</v>
      </c>
      <c r="C7" t="s">
        <v>47</v>
      </c>
      <c r="D7" s="3">
        <v>49</v>
      </c>
      <c r="E7" s="3" t="s">
        <v>89</v>
      </c>
      <c r="F7" s="3">
        <v>98</v>
      </c>
      <c r="G7" s="3">
        <v>97</v>
      </c>
      <c r="H7" s="29" t="s">
        <v>142</v>
      </c>
      <c r="K7" s="3"/>
    </row>
    <row r="8" spans="1:11" x14ac:dyDescent="0.25">
      <c r="A8">
        <v>2</v>
      </c>
      <c r="B8" s="30" t="s">
        <v>105</v>
      </c>
      <c r="C8" s="30" t="s">
        <v>13</v>
      </c>
      <c r="D8" s="3">
        <v>50</v>
      </c>
      <c r="E8" s="29" t="s">
        <v>88</v>
      </c>
      <c r="F8" s="3">
        <v>97</v>
      </c>
      <c r="G8" s="3">
        <v>97</v>
      </c>
      <c r="H8" s="29" t="s">
        <v>142</v>
      </c>
      <c r="K8" s="3"/>
    </row>
    <row r="9" spans="1:11" x14ac:dyDescent="0.25">
      <c r="A9">
        <v>3</v>
      </c>
      <c r="B9" t="s">
        <v>104</v>
      </c>
      <c r="C9" t="s">
        <v>13</v>
      </c>
      <c r="D9" s="3">
        <v>82</v>
      </c>
      <c r="E9" s="3" t="s">
        <v>88</v>
      </c>
      <c r="F9" s="3">
        <v>97</v>
      </c>
      <c r="G9" s="3">
        <v>96</v>
      </c>
      <c r="H9" s="29" t="s">
        <v>144</v>
      </c>
      <c r="K9" s="3"/>
    </row>
    <row r="10" spans="1:11" x14ac:dyDescent="0.25">
      <c r="A10">
        <v>4</v>
      </c>
      <c r="B10" t="s">
        <v>96</v>
      </c>
      <c r="C10" t="s">
        <v>13</v>
      </c>
      <c r="D10" s="3">
        <v>99</v>
      </c>
      <c r="E10" s="3" t="s">
        <v>88</v>
      </c>
      <c r="F10" s="3">
        <v>97</v>
      </c>
      <c r="G10" s="3">
        <v>95</v>
      </c>
      <c r="H10" s="3" t="s">
        <v>142</v>
      </c>
      <c r="K10" s="3"/>
    </row>
    <row r="11" spans="1:11" x14ac:dyDescent="0.25">
      <c r="A11">
        <v>5</v>
      </c>
      <c r="B11" t="s">
        <v>118</v>
      </c>
      <c r="C11" t="s">
        <v>13</v>
      </c>
      <c r="D11" s="3">
        <v>60</v>
      </c>
      <c r="E11" s="29" t="s">
        <v>88</v>
      </c>
      <c r="F11" s="3">
        <v>96</v>
      </c>
      <c r="G11" s="3">
        <v>100</v>
      </c>
      <c r="H11" s="29"/>
      <c r="K11" s="3"/>
    </row>
    <row r="12" spans="1:11" x14ac:dyDescent="0.25">
      <c r="A12">
        <v>6</v>
      </c>
      <c r="B12" s="30" t="s">
        <v>107</v>
      </c>
      <c r="C12" s="30" t="s">
        <v>13</v>
      </c>
      <c r="D12" s="3">
        <v>51</v>
      </c>
      <c r="E12" s="29" t="s">
        <v>88</v>
      </c>
      <c r="F12" s="3">
        <v>96</v>
      </c>
      <c r="G12" s="3">
        <v>98</v>
      </c>
      <c r="H12" s="29" t="s">
        <v>144</v>
      </c>
      <c r="K12" s="3"/>
    </row>
    <row r="13" spans="1:11" x14ac:dyDescent="0.25">
      <c r="A13">
        <v>7</v>
      </c>
      <c r="B13" t="s">
        <v>120</v>
      </c>
      <c r="C13" t="s">
        <v>43</v>
      </c>
      <c r="D13" s="3">
        <v>87</v>
      </c>
      <c r="E13" s="3">
        <v>5703</v>
      </c>
      <c r="F13" s="3">
        <v>95</v>
      </c>
      <c r="G13" s="3">
        <v>93</v>
      </c>
      <c r="H13" s="3" t="s">
        <v>144</v>
      </c>
      <c r="K13" s="3"/>
    </row>
    <row r="14" spans="1:11" x14ac:dyDescent="0.25">
      <c r="A14">
        <v>8</v>
      </c>
      <c r="B14" t="s">
        <v>153</v>
      </c>
      <c r="C14" t="s">
        <v>47</v>
      </c>
      <c r="D14" s="3">
        <v>79</v>
      </c>
      <c r="E14" s="3">
        <v>5703</v>
      </c>
      <c r="F14" s="3">
        <v>94</v>
      </c>
      <c r="G14" s="3">
        <v>98</v>
      </c>
      <c r="H14" s="29"/>
      <c r="K14" s="3"/>
    </row>
    <row r="15" spans="1:11" x14ac:dyDescent="0.25">
      <c r="A15">
        <v>9</v>
      </c>
      <c r="B15" t="s">
        <v>135</v>
      </c>
      <c r="C15" t="s">
        <v>42</v>
      </c>
      <c r="D15" s="29">
        <v>62</v>
      </c>
      <c r="E15" s="3" t="s">
        <v>88</v>
      </c>
      <c r="F15" s="3">
        <v>94</v>
      </c>
      <c r="G15" s="3">
        <v>97</v>
      </c>
      <c r="H15" s="3" t="s">
        <v>142</v>
      </c>
      <c r="K15" s="3"/>
    </row>
    <row r="16" spans="1:11" x14ac:dyDescent="0.25">
      <c r="A16">
        <v>10</v>
      </c>
      <c r="B16" t="s">
        <v>115</v>
      </c>
      <c r="C16" t="s">
        <v>47</v>
      </c>
      <c r="D16" s="3">
        <v>75</v>
      </c>
      <c r="E16" s="29" t="s">
        <v>88</v>
      </c>
      <c r="F16" s="3">
        <v>94</v>
      </c>
      <c r="G16" s="3">
        <v>96</v>
      </c>
      <c r="H16" s="3" t="s">
        <v>144</v>
      </c>
    </row>
    <row r="17" spans="1:8" x14ac:dyDescent="0.25">
      <c r="A17">
        <v>11</v>
      </c>
      <c r="B17" t="s">
        <v>74</v>
      </c>
      <c r="C17" t="s">
        <v>44</v>
      </c>
      <c r="D17" s="3">
        <v>74</v>
      </c>
      <c r="E17" s="29" t="s">
        <v>88</v>
      </c>
      <c r="F17" s="3">
        <v>94</v>
      </c>
      <c r="G17" s="3">
        <v>93</v>
      </c>
      <c r="H17" s="3" t="s">
        <v>142</v>
      </c>
    </row>
    <row r="18" spans="1:8" x14ac:dyDescent="0.25">
      <c r="A18">
        <v>12</v>
      </c>
      <c r="B18" s="30" t="s">
        <v>131</v>
      </c>
      <c r="C18" s="30" t="s">
        <v>47</v>
      </c>
      <c r="D18" s="3">
        <v>77</v>
      </c>
      <c r="E18" s="3" t="s">
        <v>89</v>
      </c>
      <c r="F18" s="3">
        <v>94</v>
      </c>
      <c r="G18" s="3">
        <v>92</v>
      </c>
      <c r="H18" s="29" t="s">
        <v>144</v>
      </c>
    </row>
    <row r="19" spans="1:8" x14ac:dyDescent="0.25">
      <c r="A19">
        <v>13</v>
      </c>
      <c r="B19" t="s">
        <v>92</v>
      </c>
      <c r="C19" t="s">
        <v>47</v>
      </c>
      <c r="D19" s="3">
        <v>76</v>
      </c>
      <c r="E19" s="3">
        <v>5703</v>
      </c>
      <c r="F19" s="3">
        <v>93</v>
      </c>
      <c r="G19" s="3">
        <v>100</v>
      </c>
      <c r="H19" s="29" t="s">
        <v>142</v>
      </c>
    </row>
    <row r="20" spans="1:8" x14ac:dyDescent="0.25">
      <c r="A20">
        <v>14</v>
      </c>
      <c r="B20" t="s">
        <v>56</v>
      </c>
      <c r="C20" t="s">
        <v>42</v>
      </c>
      <c r="D20" s="3">
        <v>71</v>
      </c>
      <c r="E20" s="3">
        <v>5703</v>
      </c>
      <c r="F20" s="3">
        <v>93</v>
      </c>
      <c r="G20" s="3">
        <v>97</v>
      </c>
      <c r="H20" s="29" t="s">
        <v>142</v>
      </c>
    </row>
    <row r="21" spans="1:8" x14ac:dyDescent="0.25">
      <c r="A21">
        <v>15</v>
      </c>
      <c r="B21" t="s">
        <v>83</v>
      </c>
      <c r="C21" t="s">
        <v>13</v>
      </c>
      <c r="D21" s="3">
        <v>88</v>
      </c>
      <c r="E21" s="29" t="s">
        <v>88</v>
      </c>
      <c r="F21" s="3">
        <v>92</v>
      </c>
      <c r="G21" s="3">
        <v>96</v>
      </c>
      <c r="H21" s="29" t="s">
        <v>142</v>
      </c>
    </row>
    <row r="22" spans="1:8" x14ac:dyDescent="0.25">
      <c r="A22">
        <v>16</v>
      </c>
      <c r="B22" t="s">
        <v>111</v>
      </c>
      <c r="C22" t="s">
        <v>44</v>
      </c>
      <c r="D22" s="3">
        <v>86</v>
      </c>
      <c r="E22" s="3">
        <v>5703</v>
      </c>
      <c r="F22" s="3">
        <v>92</v>
      </c>
      <c r="G22" s="3">
        <v>95</v>
      </c>
      <c r="H22" s="29" t="s">
        <v>144</v>
      </c>
    </row>
    <row r="23" spans="1:8" x14ac:dyDescent="0.25">
      <c r="A23">
        <v>17</v>
      </c>
      <c r="B23" t="s">
        <v>87</v>
      </c>
      <c r="C23" t="s">
        <v>42</v>
      </c>
      <c r="D23" s="3">
        <v>54</v>
      </c>
      <c r="E23" s="3">
        <v>5703</v>
      </c>
      <c r="F23" s="3">
        <v>92</v>
      </c>
      <c r="G23" s="3">
        <v>94</v>
      </c>
      <c r="H23" s="3" t="s">
        <v>142</v>
      </c>
    </row>
    <row r="24" spans="1:8" x14ac:dyDescent="0.25">
      <c r="A24">
        <v>18</v>
      </c>
      <c r="B24" t="s">
        <v>72</v>
      </c>
      <c r="C24" t="s">
        <v>47</v>
      </c>
      <c r="D24" s="3">
        <v>65</v>
      </c>
      <c r="E24" s="3">
        <v>5703</v>
      </c>
      <c r="F24" s="3">
        <v>92</v>
      </c>
      <c r="G24" s="3">
        <v>94</v>
      </c>
      <c r="H24" s="29" t="s">
        <v>144</v>
      </c>
    </row>
    <row r="25" spans="1:8" x14ac:dyDescent="0.25">
      <c r="A25">
        <v>19</v>
      </c>
      <c r="B25" t="s">
        <v>136</v>
      </c>
      <c r="C25" t="s">
        <v>47</v>
      </c>
      <c r="D25" s="3">
        <v>89</v>
      </c>
      <c r="E25" s="3">
        <v>90</v>
      </c>
      <c r="F25" s="3">
        <v>91</v>
      </c>
      <c r="G25" s="3">
        <v>97</v>
      </c>
      <c r="H25" s="29" t="s">
        <v>142</v>
      </c>
    </row>
    <row r="26" spans="1:8" x14ac:dyDescent="0.25">
      <c r="A26">
        <v>20</v>
      </c>
      <c r="B26" t="s">
        <v>98</v>
      </c>
      <c r="C26" t="s">
        <v>42</v>
      </c>
      <c r="D26" s="3">
        <v>89</v>
      </c>
      <c r="E26" s="3">
        <v>90</v>
      </c>
      <c r="F26" s="3">
        <v>91</v>
      </c>
      <c r="G26" s="3">
        <v>90</v>
      </c>
      <c r="H26" s="3" t="s">
        <v>144</v>
      </c>
    </row>
    <row r="27" spans="1:8" x14ac:dyDescent="0.25">
      <c r="A27">
        <v>21</v>
      </c>
      <c r="B27" t="s">
        <v>94</v>
      </c>
      <c r="C27" t="s">
        <v>43</v>
      </c>
      <c r="D27" s="3">
        <v>86</v>
      </c>
      <c r="E27" s="3">
        <v>90</v>
      </c>
      <c r="F27" s="3">
        <v>90</v>
      </c>
      <c r="G27" s="3">
        <v>97</v>
      </c>
      <c r="H27" s="29" t="s">
        <v>142</v>
      </c>
    </row>
    <row r="28" spans="1:8" x14ac:dyDescent="0.25">
      <c r="A28">
        <v>22</v>
      </c>
      <c r="B28" s="30" t="s">
        <v>151</v>
      </c>
      <c r="C28" s="30" t="s">
        <v>46</v>
      </c>
      <c r="D28" s="3">
        <v>82</v>
      </c>
      <c r="E28" s="3">
        <v>5703</v>
      </c>
      <c r="F28" s="3">
        <v>90</v>
      </c>
      <c r="G28" s="3">
        <v>93</v>
      </c>
      <c r="H28" s="3" t="s">
        <v>144</v>
      </c>
    </row>
    <row r="29" spans="1:8" x14ac:dyDescent="0.25">
      <c r="A29">
        <v>23</v>
      </c>
      <c r="B29" t="s">
        <v>78</v>
      </c>
      <c r="C29" t="s">
        <v>43</v>
      </c>
      <c r="D29" s="3">
        <v>60</v>
      </c>
      <c r="E29" s="3">
        <v>5703</v>
      </c>
      <c r="F29" s="3">
        <v>89</v>
      </c>
      <c r="G29" s="3">
        <v>96</v>
      </c>
      <c r="H29" s="3" t="s">
        <v>144</v>
      </c>
    </row>
    <row r="30" spans="1:8" x14ac:dyDescent="0.25">
      <c r="A30">
        <v>24</v>
      </c>
      <c r="B30" t="s">
        <v>99</v>
      </c>
      <c r="C30" t="s">
        <v>44</v>
      </c>
      <c r="D30" s="3">
        <v>72</v>
      </c>
      <c r="E30" s="3">
        <v>5703</v>
      </c>
      <c r="F30" s="3">
        <v>89</v>
      </c>
      <c r="G30" s="3">
        <v>96</v>
      </c>
      <c r="H30" s="3" t="s">
        <v>144</v>
      </c>
    </row>
    <row r="31" spans="1:8" x14ac:dyDescent="0.25">
      <c r="A31">
        <v>25</v>
      </c>
      <c r="B31" t="s">
        <v>48</v>
      </c>
      <c r="C31" t="s">
        <v>13</v>
      </c>
      <c r="D31" s="3">
        <v>49</v>
      </c>
      <c r="E31" s="29" t="s">
        <v>88</v>
      </c>
      <c r="F31" s="3">
        <v>89</v>
      </c>
      <c r="G31" s="3">
        <v>96</v>
      </c>
      <c r="H31" s="3" t="s">
        <v>144</v>
      </c>
    </row>
    <row r="32" spans="1:8" x14ac:dyDescent="0.25">
      <c r="A32">
        <v>26</v>
      </c>
      <c r="B32" t="s">
        <v>58</v>
      </c>
      <c r="C32" t="s">
        <v>13</v>
      </c>
      <c r="D32" s="3">
        <v>69</v>
      </c>
      <c r="E32" s="3" t="s">
        <v>88</v>
      </c>
      <c r="F32" s="3">
        <v>89</v>
      </c>
      <c r="G32" s="3">
        <v>96</v>
      </c>
    </row>
    <row r="33" spans="1:8" x14ac:dyDescent="0.25">
      <c r="A33">
        <v>27</v>
      </c>
      <c r="B33" t="s">
        <v>57</v>
      </c>
      <c r="C33" t="s">
        <v>14</v>
      </c>
      <c r="D33" s="3">
        <v>50</v>
      </c>
      <c r="E33" s="29" t="s">
        <v>88</v>
      </c>
      <c r="F33" s="3">
        <v>89</v>
      </c>
      <c r="G33" s="3">
        <v>93</v>
      </c>
      <c r="H33" s="29" t="s">
        <v>144</v>
      </c>
    </row>
    <row r="34" spans="1:8" x14ac:dyDescent="0.25">
      <c r="A34">
        <v>28</v>
      </c>
      <c r="B34" t="s">
        <v>91</v>
      </c>
      <c r="C34" t="s">
        <v>47</v>
      </c>
      <c r="D34" s="3">
        <v>78</v>
      </c>
      <c r="E34" s="3">
        <v>5703</v>
      </c>
      <c r="F34" s="3">
        <v>89</v>
      </c>
      <c r="G34" s="3">
        <v>92</v>
      </c>
      <c r="H34" s="3" t="s">
        <v>142</v>
      </c>
    </row>
    <row r="35" spans="1:8" x14ac:dyDescent="0.25">
      <c r="A35">
        <v>29</v>
      </c>
      <c r="B35" t="s">
        <v>73</v>
      </c>
      <c r="C35" t="s">
        <v>44</v>
      </c>
      <c r="D35" s="3">
        <v>77</v>
      </c>
      <c r="E35" s="29" t="s">
        <v>88</v>
      </c>
      <c r="F35" s="3">
        <v>89</v>
      </c>
      <c r="G35" s="3">
        <v>90</v>
      </c>
      <c r="H35" s="29"/>
    </row>
    <row r="36" spans="1:8" x14ac:dyDescent="0.25">
      <c r="A36">
        <v>30</v>
      </c>
      <c r="B36" t="s">
        <v>65</v>
      </c>
      <c r="C36" t="s">
        <v>42</v>
      </c>
      <c r="D36" s="3">
        <v>57</v>
      </c>
      <c r="E36" s="3">
        <v>5703</v>
      </c>
      <c r="F36" s="3">
        <v>89</v>
      </c>
      <c r="G36" s="3">
        <v>89</v>
      </c>
      <c r="H36" s="29" t="s">
        <v>142</v>
      </c>
    </row>
    <row r="37" spans="1:8" x14ac:dyDescent="0.25">
      <c r="A37">
        <v>31</v>
      </c>
      <c r="B37" t="s">
        <v>149</v>
      </c>
      <c r="C37" t="s">
        <v>14</v>
      </c>
      <c r="D37" s="3">
        <v>70</v>
      </c>
      <c r="E37" s="3">
        <v>90</v>
      </c>
      <c r="F37" s="3">
        <v>89</v>
      </c>
      <c r="G37" s="3">
        <v>88</v>
      </c>
      <c r="H37" s="29" t="s">
        <v>144</v>
      </c>
    </row>
    <row r="38" spans="1:8" x14ac:dyDescent="0.25">
      <c r="A38">
        <v>32</v>
      </c>
      <c r="B38" t="s">
        <v>52</v>
      </c>
      <c r="C38" t="s">
        <v>46</v>
      </c>
      <c r="D38" s="3">
        <v>70</v>
      </c>
      <c r="E38" s="3">
        <v>5703</v>
      </c>
      <c r="F38" s="3">
        <v>88</v>
      </c>
      <c r="G38" s="3">
        <v>93</v>
      </c>
      <c r="H38" s="3" t="s">
        <v>144</v>
      </c>
    </row>
    <row r="39" spans="1:8" x14ac:dyDescent="0.25">
      <c r="A39">
        <v>33</v>
      </c>
      <c r="B39" t="s">
        <v>75</v>
      </c>
      <c r="C39" t="s">
        <v>47</v>
      </c>
      <c r="D39" s="3">
        <v>73</v>
      </c>
      <c r="E39" s="29" t="s">
        <v>89</v>
      </c>
      <c r="F39" s="3">
        <v>88</v>
      </c>
      <c r="G39" s="3">
        <v>91</v>
      </c>
      <c r="H39" s="29" t="s">
        <v>142</v>
      </c>
    </row>
    <row r="40" spans="1:8" x14ac:dyDescent="0.25">
      <c r="A40">
        <v>34</v>
      </c>
      <c r="B40" t="s">
        <v>59</v>
      </c>
      <c r="C40" t="s">
        <v>46</v>
      </c>
      <c r="D40" s="3">
        <v>50</v>
      </c>
      <c r="E40" s="3">
        <v>5703</v>
      </c>
      <c r="F40" s="3">
        <v>88</v>
      </c>
      <c r="G40" s="3">
        <v>91</v>
      </c>
      <c r="H40" s="29" t="s">
        <v>142</v>
      </c>
    </row>
    <row r="41" spans="1:8" x14ac:dyDescent="0.25">
      <c r="A41">
        <v>35</v>
      </c>
      <c r="B41" t="s">
        <v>145</v>
      </c>
      <c r="C41" t="s">
        <v>13</v>
      </c>
      <c r="D41" s="3">
        <v>96</v>
      </c>
      <c r="E41" s="3" t="s">
        <v>88</v>
      </c>
      <c r="F41" s="3">
        <v>87</v>
      </c>
      <c r="G41" s="3">
        <v>97</v>
      </c>
      <c r="H41" s="29"/>
    </row>
    <row r="42" spans="1:8" x14ac:dyDescent="0.25">
      <c r="A42">
        <v>36</v>
      </c>
      <c r="B42" s="30" t="s">
        <v>66</v>
      </c>
      <c r="C42" s="30" t="s">
        <v>46</v>
      </c>
      <c r="D42" s="3">
        <v>62</v>
      </c>
      <c r="E42" s="3">
        <v>5703</v>
      </c>
      <c r="F42" s="3">
        <v>87</v>
      </c>
      <c r="G42" s="3">
        <v>95</v>
      </c>
      <c r="H42" s="3" t="s">
        <v>142</v>
      </c>
    </row>
    <row r="43" spans="1:8" x14ac:dyDescent="0.25">
      <c r="A43">
        <v>37</v>
      </c>
      <c r="B43" t="s">
        <v>125</v>
      </c>
      <c r="C43" t="s">
        <v>44</v>
      </c>
      <c r="D43" s="3">
        <v>61</v>
      </c>
      <c r="E43" s="3">
        <v>5703</v>
      </c>
      <c r="F43" s="3">
        <v>87</v>
      </c>
      <c r="G43" s="3">
        <v>94</v>
      </c>
      <c r="H43" s="29" t="s">
        <v>144</v>
      </c>
    </row>
    <row r="44" spans="1:8" x14ac:dyDescent="0.25">
      <c r="A44">
        <v>38</v>
      </c>
      <c r="B44" t="s">
        <v>54</v>
      </c>
      <c r="C44" t="s">
        <v>43</v>
      </c>
      <c r="D44" s="3">
        <v>80</v>
      </c>
      <c r="E44" s="3">
        <v>90</v>
      </c>
      <c r="F44" s="3">
        <v>87</v>
      </c>
      <c r="G44" s="3">
        <v>92</v>
      </c>
      <c r="H44" s="29" t="s">
        <v>144</v>
      </c>
    </row>
    <row r="45" spans="1:8" x14ac:dyDescent="0.25">
      <c r="A45">
        <v>39</v>
      </c>
      <c r="B45" s="30" t="s">
        <v>127</v>
      </c>
      <c r="C45" s="30" t="s">
        <v>13</v>
      </c>
      <c r="D45" s="29">
        <v>70</v>
      </c>
      <c r="E45" s="29" t="s">
        <v>88</v>
      </c>
      <c r="F45" s="3">
        <v>87</v>
      </c>
      <c r="G45" s="3">
        <v>90</v>
      </c>
      <c r="H45" s="29"/>
    </row>
    <row r="46" spans="1:8" x14ac:dyDescent="0.25">
      <c r="A46">
        <v>40</v>
      </c>
      <c r="B46" t="s">
        <v>143</v>
      </c>
      <c r="C46" t="s">
        <v>43</v>
      </c>
      <c r="D46" s="3">
        <v>93</v>
      </c>
      <c r="E46" s="3">
        <v>90</v>
      </c>
      <c r="F46" s="3">
        <v>87</v>
      </c>
      <c r="G46" s="3">
        <v>84</v>
      </c>
      <c r="H46" s="3" t="s">
        <v>144</v>
      </c>
    </row>
    <row r="47" spans="1:8" x14ac:dyDescent="0.25">
      <c r="A47">
        <v>41</v>
      </c>
      <c r="B47" t="s">
        <v>79</v>
      </c>
      <c r="C47" t="s">
        <v>14</v>
      </c>
      <c r="D47" s="3">
        <v>44</v>
      </c>
      <c r="E47" s="3">
        <v>5703</v>
      </c>
      <c r="F47" s="3">
        <v>86</v>
      </c>
      <c r="G47" s="3">
        <v>100</v>
      </c>
      <c r="H47" s="29" t="s">
        <v>142</v>
      </c>
    </row>
    <row r="48" spans="1:8" x14ac:dyDescent="0.25">
      <c r="A48">
        <v>42</v>
      </c>
      <c r="B48" t="s">
        <v>63</v>
      </c>
      <c r="C48" t="s">
        <v>46</v>
      </c>
      <c r="D48" s="3">
        <v>80</v>
      </c>
      <c r="E48" s="3">
        <v>90</v>
      </c>
      <c r="F48" s="3">
        <v>86</v>
      </c>
      <c r="G48" s="3">
        <v>99</v>
      </c>
      <c r="H48" s="29" t="s">
        <v>142</v>
      </c>
    </row>
    <row r="49" spans="1:8" x14ac:dyDescent="0.25">
      <c r="A49">
        <v>43</v>
      </c>
      <c r="B49" s="30" t="s">
        <v>108</v>
      </c>
      <c r="C49" s="30" t="s">
        <v>45</v>
      </c>
      <c r="D49" s="3">
        <v>77</v>
      </c>
      <c r="E49" s="3">
        <v>5702</v>
      </c>
      <c r="F49" s="3">
        <v>86</v>
      </c>
      <c r="G49" s="3">
        <v>96</v>
      </c>
      <c r="H49" s="29" t="s">
        <v>144</v>
      </c>
    </row>
    <row r="50" spans="1:8" x14ac:dyDescent="0.25">
      <c r="A50">
        <v>44</v>
      </c>
      <c r="B50" t="s">
        <v>61</v>
      </c>
      <c r="C50" t="s">
        <v>47</v>
      </c>
      <c r="D50" s="3">
        <v>57</v>
      </c>
      <c r="E50" s="3">
        <v>90</v>
      </c>
      <c r="F50" s="3">
        <v>86</v>
      </c>
      <c r="G50" s="3">
        <v>96</v>
      </c>
      <c r="H50" s="3" t="s">
        <v>144</v>
      </c>
    </row>
    <row r="51" spans="1:8" x14ac:dyDescent="0.25">
      <c r="A51">
        <v>45</v>
      </c>
      <c r="B51" t="s">
        <v>138</v>
      </c>
      <c r="C51" t="s">
        <v>14</v>
      </c>
      <c r="D51" s="3">
        <v>62</v>
      </c>
      <c r="E51" s="3" t="s">
        <v>89</v>
      </c>
      <c r="F51" s="3">
        <v>86</v>
      </c>
      <c r="G51" s="3">
        <v>93</v>
      </c>
      <c r="H51" s="29" t="s">
        <v>142</v>
      </c>
    </row>
    <row r="52" spans="1:8" x14ac:dyDescent="0.25">
      <c r="A52">
        <v>46</v>
      </c>
      <c r="B52" s="30" t="s">
        <v>114</v>
      </c>
      <c r="C52" s="30" t="s">
        <v>13</v>
      </c>
      <c r="D52" s="3">
        <v>95</v>
      </c>
      <c r="E52" s="29" t="s">
        <v>88</v>
      </c>
      <c r="F52" s="3">
        <v>85</v>
      </c>
      <c r="G52" s="3">
        <v>91</v>
      </c>
    </row>
    <row r="53" spans="1:8" x14ac:dyDescent="0.25">
      <c r="A53">
        <v>47</v>
      </c>
      <c r="B53" t="s">
        <v>67</v>
      </c>
      <c r="C53" t="s">
        <v>46</v>
      </c>
      <c r="D53" s="3">
        <v>57</v>
      </c>
      <c r="E53" s="3">
        <v>5703</v>
      </c>
      <c r="F53" s="3">
        <v>85</v>
      </c>
      <c r="G53" s="3">
        <v>90</v>
      </c>
      <c r="H53" s="3" t="s">
        <v>142</v>
      </c>
    </row>
    <row r="54" spans="1:8" x14ac:dyDescent="0.25">
      <c r="A54">
        <v>48</v>
      </c>
      <c r="B54" t="s">
        <v>129</v>
      </c>
      <c r="C54" t="s">
        <v>42</v>
      </c>
      <c r="D54" s="29">
        <v>99</v>
      </c>
      <c r="E54" s="3">
        <v>5703</v>
      </c>
      <c r="F54" s="3">
        <v>84</v>
      </c>
      <c r="G54" s="3">
        <v>100</v>
      </c>
    </row>
    <row r="55" spans="1:8" x14ac:dyDescent="0.25">
      <c r="A55">
        <v>49</v>
      </c>
      <c r="B55" s="30" t="s">
        <v>152</v>
      </c>
      <c r="C55" s="30" t="s">
        <v>46</v>
      </c>
      <c r="D55" s="3">
        <v>70</v>
      </c>
      <c r="E55" s="3">
        <v>90</v>
      </c>
      <c r="F55" s="3">
        <v>84</v>
      </c>
      <c r="G55" s="3">
        <v>96</v>
      </c>
      <c r="H55" s="3" t="s">
        <v>144</v>
      </c>
    </row>
    <row r="56" spans="1:8" x14ac:dyDescent="0.25">
      <c r="A56">
        <v>50</v>
      </c>
      <c r="B56" t="s">
        <v>124</v>
      </c>
      <c r="C56" t="s">
        <v>47</v>
      </c>
      <c r="D56" s="3">
        <v>72</v>
      </c>
      <c r="E56" s="3">
        <v>90</v>
      </c>
      <c r="F56" s="3">
        <v>84</v>
      </c>
      <c r="G56" s="3">
        <v>93</v>
      </c>
      <c r="H56" s="29" t="s">
        <v>144</v>
      </c>
    </row>
    <row r="57" spans="1:8" x14ac:dyDescent="0.25">
      <c r="A57">
        <v>51</v>
      </c>
      <c r="B57" t="s">
        <v>76</v>
      </c>
      <c r="C57" t="s">
        <v>47</v>
      </c>
      <c r="D57" s="3">
        <v>60</v>
      </c>
      <c r="E57" s="3">
        <v>5703</v>
      </c>
      <c r="F57" s="3">
        <v>84</v>
      </c>
      <c r="G57" s="3">
        <v>93</v>
      </c>
      <c r="H57" s="29" t="s">
        <v>144</v>
      </c>
    </row>
    <row r="58" spans="1:8" x14ac:dyDescent="0.25">
      <c r="A58">
        <v>52</v>
      </c>
      <c r="B58" t="s">
        <v>70</v>
      </c>
      <c r="C58" t="s">
        <v>45</v>
      </c>
      <c r="D58" s="3">
        <v>51</v>
      </c>
      <c r="E58" s="3">
        <v>5703</v>
      </c>
      <c r="F58" s="3">
        <v>84</v>
      </c>
      <c r="G58" s="3">
        <v>92</v>
      </c>
      <c r="H58" s="3" t="s">
        <v>142</v>
      </c>
    </row>
    <row r="59" spans="1:8" x14ac:dyDescent="0.25">
      <c r="A59">
        <v>53</v>
      </c>
      <c r="B59" t="s">
        <v>51</v>
      </c>
      <c r="C59" t="s">
        <v>43</v>
      </c>
      <c r="D59" s="3">
        <v>42</v>
      </c>
      <c r="E59" s="3" t="s">
        <v>89</v>
      </c>
      <c r="F59" s="3">
        <v>84</v>
      </c>
      <c r="G59" s="3">
        <v>91</v>
      </c>
      <c r="H59" s="29" t="s">
        <v>144</v>
      </c>
    </row>
    <row r="60" spans="1:8" x14ac:dyDescent="0.25">
      <c r="A60">
        <v>54</v>
      </c>
      <c r="B60" t="s">
        <v>69</v>
      </c>
      <c r="C60" t="s">
        <v>47</v>
      </c>
      <c r="D60" s="3">
        <v>70</v>
      </c>
      <c r="E60" s="29" t="s">
        <v>89</v>
      </c>
      <c r="F60" s="3">
        <v>84</v>
      </c>
      <c r="G60" s="3">
        <v>84</v>
      </c>
      <c r="H60" s="29" t="s">
        <v>144</v>
      </c>
    </row>
    <row r="61" spans="1:8" x14ac:dyDescent="0.25">
      <c r="A61">
        <v>55</v>
      </c>
      <c r="B61" s="30" t="s">
        <v>134</v>
      </c>
      <c r="C61" s="30" t="s">
        <v>13</v>
      </c>
      <c r="D61" s="29">
        <v>83</v>
      </c>
      <c r="E61" s="29" t="s">
        <v>88</v>
      </c>
      <c r="F61" s="3">
        <v>84</v>
      </c>
      <c r="G61" s="3">
        <v>82</v>
      </c>
      <c r="H61" s="29"/>
    </row>
    <row r="62" spans="1:8" x14ac:dyDescent="0.25">
      <c r="A62">
        <v>56</v>
      </c>
      <c r="B62" t="s">
        <v>55</v>
      </c>
      <c r="C62" t="s">
        <v>44</v>
      </c>
      <c r="D62" s="3">
        <v>58</v>
      </c>
      <c r="E62" s="3">
        <v>5703</v>
      </c>
      <c r="F62" s="3">
        <v>83</v>
      </c>
      <c r="G62" s="3">
        <v>90</v>
      </c>
      <c r="H62" s="29" t="s">
        <v>144</v>
      </c>
    </row>
    <row r="63" spans="1:8" x14ac:dyDescent="0.25">
      <c r="A63">
        <v>57</v>
      </c>
      <c r="B63" t="s">
        <v>62</v>
      </c>
      <c r="C63" t="s">
        <v>46</v>
      </c>
      <c r="D63" s="3">
        <v>87</v>
      </c>
      <c r="E63" s="3">
        <v>5703</v>
      </c>
      <c r="F63" s="3">
        <v>82</v>
      </c>
      <c r="G63" s="3">
        <v>98</v>
      </c>
    </row>
    <row r="64" spans="1:8" x14ac:dyDescent="0.25">
      <c r="A64">
        <v>58</v>
      </c>
      <c r="B64" t="s">
        <v>126</v>
      </c>
      <c r="C64" t="s">
        <v>43</v>
      </c>
      <c r="D64" s="3">
        <v>63</v>
      </c>
      <c r="E64" s="3">
        <v>90</v>
      </c>
      <c r="F64" s="3">
        <v>82</v>
      </c>
      <c r="G64" s="3">
        <v>96</v>
      </c>
      <c r="H64" s="29" t="s">
        <v>142</v>
      </c>
    </row>
    <row r="65" spans="1:8" x14ac:dyDescent="0.25">
      <c r="A65">
        <v>59</v>
      </c>
      <c r="B65" t="s">
        <v>86</v>
      </c>
      <c r="C65" t="s">
        <v>44</v>
      </c>
      <c r="D65" s="3">
        <v>78</v>
      </c>
      <c r="E65" s="3">
        <v>5703</v>
      </c>
      <c r="F65" s="3">
        <v>82</v>
      </c>
      <c r="G65" s="3">
        <v>93</v>
      </c>
      <c r="H65" s="29"/>
    </row>
    <row r="66" spans="1:8" x14ac:dyDescent="0.25">
      <c r="A66">
        <v>60</v>
      </c>
      <c r="B66" t="s">
        <v>132</v>
      </c>
      <c r="C66" t="s">
        <v>43</v>
      </c>
      <c r="D66" s="3">
        <v>47</v>
      </c>
      <c r="E66" s="3">
        <v>5703</v>
      </c>
      <c r="F66" s="3">
        <v>82</v>
      </c>
      <c r="G66" s="3">
        <v>86</v>
      </c>
      <c r="H66" s="3" t="s">
        <v>142</v>
      </c>
    </row>
    <row r="67" spans="1:8" x14ac:dyDescent="0.25">
      <c r="A67">
        <v>61</v>
      </c>
      <c r="B67" t="s">
        <v>133</v>
      </c>
      <c r="C67" t="s">
        <v>42</v>
      </c>
      <c r="D67" s="3">
        <v>2003</v>
      </c>
      <c r="E67" s="3">
        <v>5703</v>
      </c>
      <c r="F67" s="3">
        <v>82</v>
      </c>
      <c r="G67" s="3">
        <v>86</v>
      </c>
    </row>
    <row r="68" spans="1:8" x14ac:dyDescent="0.25">
      <c r="A68">
        <v>62</v>
      </c>
      <c r="B68" s="30" t="s">
        <v>109</v>
      </c>
      <c r="C68" t="s">
        <v>46</v>
      </c>
      <c r="D68" s="3">
        <v>46</v>
      </c>
      <c r="E68" s="3">
        <v>5703</v>
      </c>
      <c r="F68" s="3">
        <v>82</v>
      </c>
      <c r="G68" s="3">
        <v>83</v>
      </c>
      <c r="H68" s="3" t="s">
        <v>142</v>
      </c>
    </row>
    <row r="69" spans="1:8" x14ac:dyDescent="0.25">
      <c r="A69">
        <v>63</v>
      </c>
      <c r="B69" t="s">
        <v>71</v>
      </c>
      <c r="C69" t="s">
        <v>13</v>
      </c>
      <c r="D69" s="3">
        <v>57</v>
      </c>
      <c r="E69" s="3">
        <v>5703</v>
      </c>
      <c r="F69" s="3">
        <v>82</v>
      </c>
      <c r="G69" s="3">
        <v>83</v>
      </c>
      <c r="H69" s="29"/>
    </row>
    <row r="70" spans="1:8" x14ac:dyDescent="0.25">
      <c r="A70">
        <v>64</v>
      </c>
      <c r="B70" t="s">
        <v>97</v>
      </c>
      <c r="C70" t="s">
        <v>44</v>
      </c>
      <c r="D70" s="3">
        <v>47</v>
      </c>
      <c r="E70" s="3">
        <v>5703</v>
      </c>
      <c r="F70" s="3">
        <v>81</v>
      </c>
      <c r="G70" s="3">
        <v>97</v>
      </c>
    </row>
    <row r="71" spans="1:8" x14ac:dyDescent="0.25">
      <c r="A71">
        <v>65</v>
      </c>
      <c r="B71" t="s">
        <v>95</v>
      </c>
      <c r="C71" t="s">
        <v>44</v>
      </c>
      <c r="D71" s="3">
        <v>40</v>
      </c>
      <c r="E71" s="3" t="s">
        <v>89</v>
      </c>
      <c r="F71" s="3">
        <v>81</v>
      </c>
      <c r="G71" s="3">
        <v>95</v>
      </c>
      <c r="H71" s="29" t="s">
        <v>142</v>
      </c>
    </row>
    <row r="72" spans="1:8" x14ac:dyDescent="0.25">
      <c r="A72">
        <v>66</v>
      </c>
      <c r="B72" s="30" t="s">
        <v>106</v>
      </c>
      <c r="C72" s="30" t="s">
        <v>46</v>
      </c>
      <c r="D72" s="3">
        <v>61</v>
      </c>
      <c r="E72" s="3">
        <v>5703</v>
      </c>
      <c r="F72" s="3">
        <v>81</v>
      </c>
      <c r="G72" s="3">
        <v>89</v>
      </c>
    </row>
    <row r="73" spans="1:8" x14ac:dyDescent="0.25">
      <c r="A73">
        <v>67</v>
      </c>
      <c r="B73" t="s">
        <v>80</v>
      </c>
      <c r="C73" t="s">
        <v>14</v>
      </c>
      <c r="D73" s="3">
        <v>54</v>
      </c>
      <c r="E73" s="3">
        <v>90</v>
      </c>
      <c r="F73" s="3">
        <v>81</v>
      </c>
      <c r="G73" s="3">
        <v>87</v>
      </c>
      <c r="H73" s="29"/>
    </row>
    <row r="74" spans="1:8" x14ac:dyDescent="0.25">
      <c r="A74">
        <v>68</v>
      </c>
      <c r="B74" t="s">
        <v>77</v>
      </c>
      <c r="C74" t="s">
        <v>46</v>
      </c>
      <c r="D74" s="3">
        <v>61</v>
      </c>
      <c r="E74" s="3">
        <v>5702</v>
      </c>
      <c r="F74" s="3">
        <v>81</v>
      </c>
      <c r="G74" s="3">
        <v>81</v>
      </c>
      <c r="H74" s="29" t="s">
        <v>144</v>
      </c>
    </row>
    <row r="75" spans="1:8" x14ac:dyDescent="0.25">
      <c r="A75">
        <v>69</v>
      </c>
      <c r="B75" t="s">
        <v>112</v>
      </c>
      <c r="C75" t="s">
        <v>43</v>
      </c>
      <c r="D75" s="3">
        <v>36</v>
      </c>
      <c r="E75" s="3">
        <v>5703</v>
      </c>
      <c r="F75" s="3">
        <v>80</v>
      </c>
      <c r="G75" s="3">
        <v>89</v>
      </c>
    </row>
    <row r="76" spans="1:8" x14ac:dyDescent="0.25">
      <c r="A76">
        <v>70</v>
      </c>
      <c r="B76" t="s">
        <v>116</v>
      </c>
      <c r="C76" t="s">
        <v>42</v>
      </c>
      <c r="D76" s="3">
        <v>56</v>
      </c>
      <c r="E76" s="3">
        <v>90</v>
      </c>
      <c r="F76" s="3">
        <v>80</v>
      </c>
      <c r="G76" s="3">
        <v>86</v>
      </c>
    </row>
    <row r="77" spans="1:8" x14ac:dyDescent="0.25">
      <c r="A77">
        <v>71</v>
      </c>
      <c r="B77" t="s">
        <v>93</v>
      </c>
      <c r="C77" t="s">
        <v>44</v>
      </c>
      <c r="D77" s="3">
        <v>49</v>
      </c>
      <c r="E77" s="3">
        <v>5702</v>
      </c>
      <c r="F77" s="3">
        <v>80</v>
      </c>
      <c r="G77" s="3">
        <v>85</v>
      </c>
      <c r="H77" s="29" t="s">
        <v>142</v>
      </c>
    </row>
    <row r="78" spans="1:8" x14ac:dyDescent="0.25">
      <c r="A78">
        <v>72</v>
      </c>
      <c r="B78" t="s">
        <v>113</v>
      </c>
      <c r="C78" t="s">
        <v>43</v>
      </c>
      <c r="D78" s="3">
        <v>90</v>
      </c>
      <c r="E78" s="3">
        <v>90</v>
      </c>
      <c r="F78" s="3">
        <v>80</v>
      </c>
      <c r="G78" s="3">
        <v>84</v>
      </c>
      <c r="H78" s="29"/>
    </row>
    <row r="79" spans="1:8" x14ac:dyDescent="0.25">
      <c r="A79">
        <v>73</v>
      </c>
      <c r="B79" t="s">
        <v>49</v>
      </c>
      <c r="C79" t="s">
        <v>44</v>
      </c>
      <c r="D79" s="3">
        <v>47</v>
      </c>
      <c r="E79" s="3">
        <v>5703</v>
      </c>
      <c r="F79" s="3">
        <v>79</v>
      </c>
      <c r="G79" s="3">
        <v>96</v>
      </c>
    </row>
    <row r="80" spans="1:8" x14ac:dyDescent="0.25">
      <c r="A80">
        <v>74</v>
      </c>
      <c r="B80" t="s">
        <v>81</v>
      </c>
      <c r="C80" t="s">
        <v>46</v>
      </c>
      <c r="D80" s="3">
        <v>86</v>
      </c>
      <c r="E80" s="3">
        <v>90</v>
      </c>
      <c r="F80" s="3">
        <v>79</v>
      </c>
      <c r="G80" s="3">
        <v>89</v>
      </c>
      <c r="H80" s="29"/>
    </row>
    <row r="81" spans="1:8" x14ac:dyDescent="0.25">
      <c r="A81">
        <v>75</v>
      </c>
      <c r="B81" t="s">
        <v>141</v>
      </c>
      <c r="C81" t="s">
        <v>44</v>
      </c>
      <c r="D81" s="3">
        <v>98</v>
      </c>
      <c r="E81" s="3">
        <v>90</v>
      </c>
      <c r="F81" s="3">
        <v>79</v>
      </c>
      <c r="G81" s="3">
        <v>87</v>
      </c>
    </row>
    <row r="82" spans="1:8" x14ac:dyDescent="0.25">
      <c r="A82">
        <v>76</v>
      </c>
      <c r="B82" t="s">
        <v>140</v>
      </c>
      <c r="C82" t="s">
        <v>44</v>
      </c>
      <c r="D82" s="3">
        <v>2011</v>
      </c>
      <c r="E82" s="3">
        <v>90</v>
      </c>
      <c r="F82" s="3">
        <v>78</v>
      </c>
      <c r="G82" s="3">
        <v>100</v>
      </c>
    </row>
    <row r="83" spans="1:8" x14ac:dyDescent="0.25">
      <c r="A83">
        <v>77</v>
      </c>
      <c r="B83" t="s">
        <v>130</v>
      </c>
      <c r="C83" t="s">
        <v>45</v>
      </c>
      <c r="D83" s="3">
        <v>77</v>
      </c>
      <c r="E83" s="3">
        <v>90</v>
      </c>
      <c r="F83" s="3">
        <v>78</v>
      </c>
      <c r="G83" s="3">
        <v>91</v>
      </c>
    </row>
    <row r="84" spans="1:8" x14ac:dyDescent="0.25">
      <c r="A84">
        <v>78</v>
      </c>
      <c r="B84" s="30" t="s">
        <v>150</v>
      </c>
      <c r="C84" s="30" t="s">
        <v>46</v>
      </c>
      <c r="D84" s="3">
        <v>62</v>
      </c>
      <c r="E84" s="3">
        <v>5703</v>
      </c>
      <c r="F84" s="3">
        <v>78</v>
      </c>
      <c r="G84" s="3">
        <v>91</v>
      </c>
    </row>
    <row r="85" spans="1:8" x14ac:dyDescent="0.25">
      <c r="A85">
        <v>79</v>
      </c>
      <c r="B85" t="s">
        <v>90</v>
      </c>
      <c r="C85" t="s">
        <v>42</v>
      </c>
      <c r="D85" s="3">
        <v>55</v>
      </c>
      <c r="E85" s="3">
        <v>5703</v>
      </c>
      <c r="F85" s="3">
        <v>78</v>
      </c>
      <c r="G85" s="3">
        <v>85</v>
      </c>
    </row>
    <row r="86" spans="1:8" x14ac:dyDescent="0.25">
      <c r="A86">
        <v>80</v>
      </c>
      <c r="B86" t="s">
        <v>82</v>
      </c>
      <c r="C86" t="s">
        <v>14</v>
      </c>
      <c r="D86" s="3">
        <v>59</v>
      </c>
      <c r="E86" s="3">
        <v>5703</v>
      </c>
      <c r="F86" s="3">
        <v>78</v>
      </c>
      <c r="G86" s="3">
        <v>81</v>
      </c>
      <c r="H86" s="29"/>
    </row>
    <row r="87" spans="1:8" x14ac:dyDescent="0.25">
      <c r="A87">
        <v>81</v>
      </c>
      <c r="B87" t="s">
        <v>137</v>
      </c>
      <c r="C87" t="s">
        <v>14</v>
      </c>
      <c r="D87" s="3">
        <v>67</v>
      </c>
      <c r="E87" s="3">
        <v>90</v>
      </c>
      <c r="F87" s="3">
        <v>77</v>
      </c>
      <c r="G87" s="3">
        <v>86</v>
      </c>
      <c r="H87" s="29"/>
    </row>
    <row r="88" spans="1:8" x14ac:dyDescent="0.25">
      <c r="A88">
        <v>82</v>
      </c>
      <c r="B88" t="s">
        <v>50</v>
      </c>
      <c r="C88" t="s">
        <v>46</v>
      </c>
      <c r="D88" s="3">
        <v>69</v>
      </c>
      <c r="E88" s="3">
        <v>5703</v>
      </c>
      <c r="F88" s="3">
        <v>76</v>
      </c>
      <c r="G88" s="3">
        <v>83</v>
      </c>
    </row>
    <row r="89" spans="1:8" x14ac:dyDescent="0.25">
      <c r="A89">
        <v>83</v>
      </c>
      <c r="B89" t="s">
        <v>60</v>
      </c>
      <c r="C89" t="s">
        <v>43</v>
      </c>
      <c r="D89" s="3">
        <v>50</v>
      </c>
      <c r="E89" s="3">
        <v>5702</v>
      </c>
      <c r="F89" s="3">
        <v>76</v>
      </c>
      <c r="G89" s="3">
        <v>80</v>
      </c>
      <c r="H89" s="29"/>
    </row>
    <row r="90" spans="1:8" x14ac:dyDescent="0.25">
      <c r="A90">
        <v>84</v>
      </c>
      <c r="B90" t="s">
        <v>110</v>
      </c>
      <c r="C90" t="s">
        <v>45</v>
      </c>
      <c r="D90" s="3">
        <v>64</v>
      </c>
      <c r="E90" s="3">
        <v>5702</v>
      </c>
      <c r="F90" s="3">
        <v>73</v>
      </c>
      <c r="G90" s="3">
        <v>93</v>
      </c>
    </row>
    <row r="91" spans="1:8" x14ac:dyDescent="0.25">
      <c r="A91">
        <v>85</v>
      </c>
      <c r="B91" t="s">
        <v>123</v>
      </c>
      <c r="C91" t="s">
        <v>45</v>
      </c>
      <c r="D91" s="3">
        <v>78</v>
      </c>
      <c r="E91" s="3">
        <v>90</v>
      </c>
      <c r="F91" s="3">
        <v>73</v>
      </c>
      <c r="G91" s="3">
        <v>88</v>
      </c>
    </row>
    <row r="92" spans="1:8" x14ac:dyDescent="0.25">
      <c r="A92">
        <v>86</v>
      </c>
      <c r="B92" t="s">
        <v>117</v>
      </c>
      <c r="C92" t="s">
        <v>14</v>
      </c>
      <c r="D92" s="3">
        <v>30</v>
      </c>
      <c r="E92" s="3" t="s">
        <v>89</v>
      </c>
      <c r="F92" s="3">
        <v>73</v>
      </c>
      <c r="G92" s="3">
        <v>77</v>
      </c>
      <c r="H92" s="29"/>
    </row>
    <row r="93" spans="1:8" x14ac:dyDescent="0.25">
      <c r="A93">
        <v>87</v>
      </c>
      <c r="B93" t="s">
        <v>147</v>
      </c>
      <c r="C93" t="s">
        <v>44</v>
      </c>
      <c r="D93" s="3">
        <v>82</v>
      </c>
      <c r="E93" s="3">
        <v>5703</v>
      </c>
      <c r="F93" s="3">
        <v>72</v>
      </c>
      <c r="G93" s="3">
        <v>76</v>
      </c>
      <c r="H93" s="29"/>
    </row>
    <row r="94" spans="1:8" x14ac:dyDescent="0.25">
      <c r="A94">
        <v>88</v>
      </c>
      <c r="B94" t="s">
        <v>64</v>
      </c>
      <c r="C94" t="s">
        <v>46</v>
      </c>
      <c r="D94" s="3">
        <v>52</v>
      </c>
      <c r="E94" s="3">
        <v>5703</v>
      </c>
      <c r="F94" s="3">
        <v>71</v>
      </c>
      <c r="G94" s="3">
        <v>96</v>
      </c>
    </row>
    <row r="95" spans="1:8" x14ac:dyDescent="0.25">
      <c r="A95">
        <v>89</v>
      </c>
      <c r="B95" t="s">
        <v>128</v>
      </c>
      <c r="C95" t="s">
        <v>46</v>
      </c>
      <c r="D95" s="3">
        <v>42</v>
      </c>
      <c r="E95" s="3">
        <v>90</v>
      </c>
      <c r="F95" s="3">
        <v>69</v>
      </c>
      <c r="G95" s="3">
        <v>67</v>
      </c>
      <c r="H95" s="29"/>
    </row>
    <row r="96" spans="1:8" x14ac:dyDescent="0.25">
      <c r="A96">
        <v>90</v>
      </c>
      <c r="B96" t="s">
        <v>121</v>
      </c>
      <c r="C96" t="s">
        <v>43</v>
      </c>
      <c r="D96" s="3">
        <v>54</v>
      </c>
      <c r="E96" s="3">
        <v>5702</v>
      </c>
      <c r="F96" s="3">
        <v>69</v>
      </c>
      <c r="G96" s="3">
        <v>66</v>
      </c>
    </row>
    <row r="97" spans="1:8" x14ac:dyDescent="0.25">
      <c r="A97">
        <v>91</v>
      </c>
      <c r="B97" t="s">
        <v>53</v>
      </c>
      <c r="C97" t="s">
        <v>45</v>
      </c>
      <c r="D97" s="3">
        <v>45</v>
      </c>
      <c r="E97" s="3">
        <v>5703</v>
      </c>
      <c r="F97" s="3">
        <v>67</v>
      </c>
      <c r="G97" s="3">
        <v>86</v>
      </c>
    </row>
    <row r="98" spans="1:8" x14ac:dyDescent="0.25">
      <c r="A98">
        <v>92</v>
      </c>
      <c r="B98" t="s">
        <v>148</v>
      </c>
      <c r="C98" t="s">
        <v>14</v>
      </c>
      <c r="D98" s="3">
        <v>46</v>
      </c>
      <c r="E98" s="3">
        <v>5703</v>
      </c>
      <c r="F98" s="3">
        <v>66</v>
      </c>
      <c r="G98" s="3">
        <v>85</v>
      </c>
      <c r="H98" s="29"/>
    </row>
    <row r="99" spans="1:8" x14ac:dyDescent="0.25">
      <c r="A99">
        <v>93</v>
      </c>
      <c r="B99" s="30" t="s">
        <v>119</v>
      </c>
      <c r="C99" t="s">
        <v>46</v>
      </c>
      <c r="D99" s="3">
        <v>66</v>
      </c>
      <c r="E99" s="3">
        <v>90</v>
      </c>
      <c r="F99" s="3">
        <v>60</v>
      </c>
      <c r="G99" s="3">
        <v>78</v>
      </c>
    </row>
    <row r="100" spans="1:8" x14ac:dyDescent="0.25">
      <c r="A100">
        <v>94</v>
      </c>
      <c r="B100" s="30" t="s">
        <v>146</v>
      </c>
      <c r="C100" s="30" t="s">
        <v>45</v>
      </c>
      <c r="D100" s="3">
        <v>2007</v>
      </c>
      <c r="E100" s="3">
        <v>90</v>
      </c>
      <c r="F100" s="3">
        <v>57</v>
      </c>
      <c r="G100" s="3">
        <v>94</v>
      </c>
    </row>
    <row r="102" spans="1:8" x14ac:dyDescent="0.25">
      <c r="C102" s="19"/>
      <c r="D102" s="19"/>
      <c r="E102"/>
      <c r="F102" s="22"/>
    </row>
    <row r="103" spans="1:8" x14ac:dyDescent="0.25">
      <c r="C103" s="19"/>
      <c r="D103" s="19"/>
      <c r="E103"/>
      <c r="F103" s="22"/>
    </row>
    <row r="104" spans="1:8" x14ac:dyDescent="0.25">
      <c r="C104" s="19"/>
      <c r="D104" s="19"/>
      <c r="E104"/>
      <c r="F104" s="22"/>
    </row>
    <row r="105" spans="1:8" x14ac:dyDescent="0.25">
      <c r="C105" s="19"/>
      <c r="D105" s="19"/>
      <c r="E105"/>
      <c r="F105" s="22"/>
    </row>
    <row r="106" spans="1:8" x14ac:dyDescent="0.25">
      <c r="C106" s="19"/>
      <c r="D106" s="19"/>
      <c r="E106"/>
      <c r="F106" s="22"/>
    </row>
    <row r="107" spans="1:8" x14ac:dyDescent="0.25">
      <c r="C107" s="19"/>
      <c r="D107" s="19"/>
      <c r="E107"/>
      <c r="F107" s="22"/>
    </row>
    <row r="108" spans="1:8" x14ac:dyDescent="0.25">
      <c r="C108" s="19"/>
      <c r="D108" s="19"/>
      <c r="E108"/>
      <c r="F108" s="22"/>
    </row>
    <row r="109" spans="1:8" x14ac:dyDescent="0.25">
      <c r="C109" s="19"/>
      <c r="D109" s="19"/>
      <c r="E109"/>
      <c r="F109" s="22"/>
    </row>
  </sheetData>
  <sortState xmlns:xlrd2="http://schemas.microsoft.com/office/spreadsheetml/2017/richdata2" ref="B7:H100">
    <sortCondition descending="1" ref="F7:F100"/>
    <sortCondition descending="1" ref="G7:G100"/>
    <sortCondition ref="E7:E100" customList="5702,90,Kar,5703,Stand"/>
    <sortCondition ref="D7:D100"/>
  </sortState>
  <phoneticPr fontId="0" type="noConversion"/>
  <hyperlinks>
    <hyperlink ref="E1" location="'SG Farnern'!A3" display="Farnern" xr:uid="{00000000-0004-0000-0800-000000000000}"/>
    <hyperlink ref="E2" location="'SG Oberbipp'!A3" display="Oberbipp" xr:uid="{00000000-0004-0000-0800-000001000000}"/>
    <hyperlink ref="E3" location="'Niederbipp Jura'!A3" display="Niederbipp Jura" xr:uid="{00000000-0004-0000-0800-000002000000}"/>
    <hyperlink ref="F1" location="'SG Rumisberg'!A3" display="Rumisberg" xr:uid="{00000000-0004-0000-0800-000003000000}"/>
    <hyperlink ref="F2" location="'Attiswil Feld'!A3" display="'Attiswil Feld" xr:uid="{00000000-0004-0000-0800-000004000000}"/>
    <hyperlink ref="F3" location="'SG Niederbipp'!A3" display="SG Niederbipp" xr:uid="{00000000-0004-0000-0800-000005000000}"/>
    <hyperlink ref="E4" location="'SG Wiedlisbach'!A3" display="'SG Wiedlisbach" xr:uid="{00000000-0004-0000-0800-000006000000}"/>
    <hyperlink ref="G2" location="'Rangliste gesamt'!A1" display="'Rangliste gesamt" xr:uid="{00000000-0004-0000-0800-000007000000}"/>
    <hyperlink ref="G3" location="'Rangliste Sektionen'!A1" display="Sektionsliste" xr:uid="{00000000-0004-0000-0800-000008000000}"/>
    <hyperlink ref="F4" location="'Wangen Schützen'!A3" display="'Wangen Schützen" xr:uid="{00000000-0004-0000-0800-000009000000}"/>
  </hyperlinks>
  <pageMargins left="0.25" right="0.25" top="0.75" bottom="0.75" header="0.3" footer="0.3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9</vt:i4>
      </vt:variant>
    </vt:vector>
  </HeadingPairs>
  <TitlesOfParts>
    <vt:vector size="19" baseType="lpstr">
      <vt:lpstr>SG Farnern</vt:lpstr>
      <vt:lpstr>SG Oberbipp</vt:lpstr>
      <vt:lpstr>Niederbipp Jura</vt:lpstr>
      <vt:lpstr>SG Rumisberg</vt:lpstr>
      <vt:lpstr>SG Niederbipp</vt:lpstr>
      <vt:lpstr>Attiswil Feld</vt:lpstr>
      <vt:lpstr>Wangen Schützen</vt:lpstr>
      <vt:lpstr>SG Wiedlisbach</vt:lpstr>
      <vt:lpstr>Rangliste gesamt</vt:lpstr>
      <vt:lpstr>Rangliste Sektionen</vt:lpstr>
      <vt:lpstr>'Attiswil Feld'!Druckbereich</vt:lpstr>
      <vt:lpstr>'Niederbipp Jura'!Druckbereich</vt:lpstr>
      <vt:lpstr>'Rangliste gesamt'!Druckbereich</vt:lpstr>
      <vt:lpstr>'SG Farnern'!Druckbereich</vt:lpstr>
      <vt:lpstr>'SG Niederbipp'!Druckbereich</vt:lpstr>
      <vt:lpstr>'SG Oberbipp'!Druckbereich</vt:lpstr>
      <vt:lpstr>'SG Rumisberg'!Druckbereich</vt:lpstr>
      <vt:lpstr>'SG Wiedlisbach'!Druckbereich</vt:lpstr>
      <vt:lpstr>'Wangen Schützen'!Druckbereich</vt:lpstr>
    </vt:vector>
  </TitlesOfParts>
  <Company>Glas Trösch Holding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Wenger</dc:creator>
  <cp:lastModifiedBy>Peter Rolli</cp:lastModifiedBy>
  <cp:lastPrinted>2024-08-30T18:38:17Z</cp:lastPrinted>
  <dcterms:created xsi:type="dcterms:W3CDTF">2004-08-02T11:41:05Z</dcterms:created>
  <dcterms:modified xsi:type="dcterms:W3CDTF">2024-09-04T14:29:58Z</dcterms:modified>
</cp:coreProperties>
</file>